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консервация'!$A$1:$T$143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<sst xmlns="http://schemas.openxmlformats.org/spreadsheetml/2006/main" count="180" uniqueCount="95">
  <si>
    <t>Категории</t>
  </si>
  <si>
    <t>Цены/ поставщики</t>
  </si>
  <si>
    <t>Средняя цена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</si>
  <si>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</si>
  <si>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</si>
  <si>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</si>
  <si>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</si>
  <si>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</si>
  <si>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</si>
  <si>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</si>
  <si>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</si>
  <si>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</si>
  <si>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</si>
  <si>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</si>
  <si>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</si>
  <si>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</si>
  <si>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</si>
  <si>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</si>
  <si>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</si>
  <si>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Кол-во ед. товара </t>
  </si>
  <si>
    <t>*Номер поставщика, указанный в таблице</t>
  </si>
  <si>
    <t>Турция</t>
  </si>
  <si>
    <t>Аргентина</t>
  </si>
  <si>
    <t>Эквадор</t>
  </si>
  <si>
    <t>ООО « Селижаровский консервный завод», Тверская обл.</t>
  </si>
  <si>
    <t>ООО « Кухмастер», Самарская обл.</t>
  </si>
  <si>
    <t xml:space="preserve">Средняя цена </t>
  </si>
  <si>
    <t xml:space="preserve">                     </t>
  </si>
  <si>
    <t xml:space="preserve">Продукты питания (овощи, фрукты, сухофрукты, овощная и фруктовая  консервация) </t>
  </si>
  <si>
    <t>Марокко</t>
  </si>
  <si>
    <t>ЗАО " КСП Дружба"" Краснодарский край</t>
  </si>
  <si>
    <t>СХПК Битимский, ООО "Картофель" Свердловская обл.</t>
  </si>
  <si>
    <t>Ф.И.О.  руководителя                          Климин В.А.                    Подпись ______________________</t>
  </si>
  <si>
    <t>ООО" Славянский консервный  завод"</t>
  </si>
  <si>
    <t>ООО "Домат Белгородская обл."</t>
  </si>
  <si>
    <t xml:space="preserve"> ЗАО Мултон г. Санкт-Петербург</t>
  </si>
  <si>
    <t>ООО "Сов-Оптторг-Продукт"</t>
  </si>
  <si>
    <t>ОООАФ Кри ММ Тюменская областьс. Упорово</t>
  </si>
  <si>
    <t>Коста-Рика</t>
  </si>
  <si>
    <t>ООО "Домат"</t>
  </si>
  <si>
    <t>ООО ПК "Ратибор" Тверская область</t>
  </si>
  <si>
    <t>ООО "СанФрут"г. Пермь</t>
  </si>
  <si>
    <t>ЗАО Щелкунское Свердловская область</t>
  </si>
  <si>
    <t>ЗАО "КСП Свет" Краснодарский край</t>
  </si>
  <si>
    <t>Узбекестан</t>
  </si>
  <si>
    <t>Морокко</t>
  </si>
  <si>
    <t>ООО Селижаровский КЗ Тверская область</t>
  </si>
  <si>
    <t>ЗАО Мултон Московкая область</t>
  </si>
  <si>
    <t>ОАО Компания Юнимилк</t>
  </si>
  <si>
    <t>Кол-во ед. товара, кг</t>
  </si>
  <si>
    <t>ОООАФ Кри ММ Тюменская область с. Упорово</t>
  </si>
  <si>
    <t>Способ размещения заказа:    открытый аукцион в электронной форме</t>
  </si>
  <si>
    <t>Часть IV обоснование</t>
  </si>
  <si>
    <t>Цена за ед. товара. в кг</t>
  </si>
  <si>
    <t>Цена за ед. товара в кг</t>
  </si>
  <si>
    <t>Кол-во ед. товара  в кг</t>
  </si>
  <si>
    <t>Кол-во ед. товара в кг</t>
  </si>
  <si>
    <t>Цена за ед. товара в б</t>
  </si>
  <si>
    <t>Кол-во ед. товара в ж/б</t>
  </si>
  <si>
    <t xml:space="preserve">Кол-во ед. товара в ж/б </t>
  </si>
  <si>
    <t>Кол-во ед. товара в шт</t>
  </si>
  <si>
    <t xml:space="preserve">Кол-во ед. товара  в шт </t>
  </si>
  <si>
    <t>ООО" Картофель" Свердловская область п. Октябрьский</t>
  </si>
  <si>
    <t xml:space="preserve"> ООО "Агрофирма Травянское" Свердловская область</t>
  </si>
  <si>
    <t>ООО "Совхоз Карповский Волгоградская область с. Карповское</t>
  </si>
  <si>
    <t>ООО" Бандюэдь-кубань" Россия</t>
  </si>
  <si>
    <t>ООО "Кукмастер" Самарская область</t>
  </si>
  <si>
    <t>ЗАО Полтавские консервы Краснадарский край</t>
  </si>
  <si>
    <t>ОАО "Могилев " Россия</t>
  </si>
  <si>
    <t>ИП  Соколова С.В</t>
  </si>
  <si>
    <t>Ип Ходжаев Д.А.</t>
  </si>
  <si>
    <t>До 31.12.2012</t>
  </si>
  <si>
    <r>
      <t>Дата составления сводной  таблицы    30.11.2012</t>
    </r>
    <r>
      <rPr>
        <u val="single"/>
        <sz val="12"/>
        <color indexed="8"/>
        <rFont val="Times New Roman"/>
        <family val="1"/>
      </rPr>
      <t xml:space="preserve"> года</t>
    </r>
  </si>
  <si>
    <t>Телефон 8 (34675)  3-81-84, прайсы на 29.11.2012г.</t>
  </si>
  <si>
    <t>Телефон (34675)4-00-50 ,прайсы на 29.11.2012г.</t>
  </si>
  <si>
    <t>Телефон 8 (34675)  7-60-23, прайсы на 29.11.2012г.</t>
  </si>
  <si>
    <t xml:space="preserve">ООО"Картофель" Свердловская область п. Октябрьский </t>
  </si>
  <si>
    <t>ЗАО"Виктория-92" краснодарский край р-н Динский</t>
  </si>
  <si>
    <t xml:space="preserve"> Морковь свежая  без  загрязнений, содержание нитратов в норме, урожай 2012-2013г. ГОСТ Р51782-2001</t>
  </si>
  <si>
    <t xml:space="preserve"> Лук репчатый без  загрязнений, содержание нитратов в норме, урожай 2012-2013г. ГОСТ Р-51783-2001</t>
  </si>
  <si>
    <t xml:space="preserve"> Капуста белокочанная без загрязнений, содержание нитратов в норме, урожай 2012-2013г. ГОСТ Р-51809-2001</t>
  </si>
  <si>
    <t xml:space="preserve"> Свекла свежая без  загрязнений, содержание нитратов в норме, урожай 2012-2013г. ГОСТ Р-51811-2001</t>
  </si>
  <si>
    <t xml:space="preserve"> Картофель свежий содержание нитратов в норме, урожай 2012-2013г. ГОСТ Р51808-2001</t>
  </si>
  <si>
    <t xml:space="preserve"> Яблоки свежие плоды чистые, без признаков порчи, урожай 2012г. ГОСТ Р-54697-2011</t>
  </si>
  <si>
    <t xml:space="preserve"> Апельсины свежие среднего размера ,  диаметром не более 120 мм, плоды чистые, урожай 2012-2013г. ГОСТ Р-53596-2009</t>
  </si>
  <si>
    <t xml:space="preserve"> Мандарины свежие среднего размера,  диаметром не более 50 мм, плоды чистые, урожай 2012-2013г. ГОСТ Р-53596-2009</t>
  </si>
  <si>
    <t xml:space="preserve"> Бананы свежие,  плоды чистые, без признаков порчи, урожай 2012-2013г. ГОСТ Р-51603-2000</t>
  </si>
  <si>
    <t xml:space="preserve"> Груши свежие величина  плода средняя (50-200 гр.), плоды чистые, без признаков порчи, урожай 2012-2013г. ГОСТ -21713-76, 21714-76</t>
  </si>
  <si>
    <t xml:space="preserve"> Огурцы консервированные без уксуса 720 гр. Маринад прозрачный без посторонних примесей, без признаков бомбажа в соответствии с  ГОСТ  -20144-74 допускается ТУ производителя</t>
  </si>
  <si>
    <t xml:space="preserve"> Зеленый горошек консервированный сорт высший, 425гр Полупрозрачный сироп без признаков бомбажа , упакован без повреждений ГОСТ 3343-89, допускается ТУ производителя</t>
  </si>
  <si>
    <t>Томатная паста с содержанием сухих веществ не менее 18-25%, без искусственных красителей,  без стабилизаторов и крахмала,750 - 770гр, однородная масса, оранжево-красного или малинового цвета, вкус и запах без горечи и пригара, без признаков бомбажа. Допускается  ГОСТ 3343-89 или ТУ производителя</t>
  </si>
  <si>
    <t xml:space="preserve"> Джем фруктовый,  370-450гр .Консистенция  желеобразная, ягоды разварные. ГОСТ Р 52817-2007</t>
  </si>
  <si>
    <t xml:space="preserve"> Сок натуральный  или нектар   в ассортименте согласно спецификации Заказчика (яблочный, персиковый, абрикосовый, виноградный, вишневый  и т.д.)без  признаков плесени и брожения,   с содержанием сока не менее 45%, упакованный в «Тетра Пак» 1л. Без повреждений упаковки ГОСТ Р 52817-2007</t>
  </si>
  <si>
    <t xml:space="preserve"> Сок натуральный или нектар в ассортименте согласно спецификации Заказчика (яблочный, персиковый, абрикосовый, виноградный, вишневый  и т.д.)без  признаков плесени и брожения,  с содержанием сока не менее 45%, упакованный в «Тетра Пак» 200гр. Без повреждений упаковки. ГОСТ Р 52817-2007</t>
  </si>
  <si>
    <t>Примечание: Лимит финансирования – 1579967 рублей.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</si>
</sst>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0.000000"/>
    <numFmt numFmtId="172" formatCode="0.00000"/>
    <numFmt numFmtId="17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32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31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3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3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1" fontId="4" fillId="0" borderId="55" xfId="0" applyNumberFormat="1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3" fontId="4" fillId="0" borderId="65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view="pageBreakPreview" zoomScaleSheetLayoutView="100" workbookViewId="0" topLeftCell="A123">
      <selection activeCell="G138" sqref="G138"/>
    </sheetView>
  </sheetViews>
  <sheetFormatPr defaultColWidth="9.140625" defaultRowHeight="15"/>
  <cols>
    <col min="1" max="1" width="23.421875" style="4" customWidth="1"/>
    <col min="2" max="2" width="12.28125" style="0" customWidth="1"/>
    <col min="3" max="3" width="0.2890625" style="0" hidden="1" customWidth="1"/>
    <col min="4" max="4" width="0.2890625" style="0" customWidth="1"/>
    <col min="5" max="5" width="12.140625" style="0" customWidth="1"/>
    <col min="6" max="6" width="13.140625" style="0" customWidth="1"/>
    <col min="7" max="7" width="16.28125" style="0" customWidth="1"/>
    <col min="8" max="8" width="13.57421875" style="0" customWidth="1"/>
    <col min="9" max="9" width="12.7109375" style="0" customWidth="1"/>
    <col min="10" max="10" width="11.57421875" style="0" customWidth="1"/>
    <col min="11" max="11" width="0.42578125" style="0" customWidth="1"/>
    <col min="12" max="12" width="11.140625" style="0" customWidth="1"/>
    <col min="13" max="13" width="13.7109375" style="0" customWidth="1"/>
    <col min="14" max="14" width="3.7109375" style="0" customWidth="1"/>
    <col min="15" max="15" width="4.8515625" style="0" customWidth="1"/>
    <col min="16" max="16" width="10.140625" style="0" customWidth="1"/>
    <col min="17" max="17" width="0.2890625" style="0" customWidth="1"/>
    <col min="18" max="18" width="10.71093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72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7.25" customHeight="1" thickBot="1">
      <c r="A2" s="74" t="s">
        <v>28</v>
      </c>
      <c r="B2" s="74"/>
      <c r="C2" s="74"/>
      <c r="D2" s="74"/>
      <c r="E2" s="74"/>
      <c r="F2" s="74"/>
      <c r="G2" s="74"/>
      <c r="H2" s="74"/>
      <c r="I2" s="86"/>
      <c r="J2" s="14"/>
      <c r="K2" s="14"/>
      <c r="L2" s="74" t="s">
        <v>51</v>
      </c>
      <c r="M2" s="74"/>
      <c r="N2" s="74"/>
      <c r="O2" s="74"/>
      <c r="P2" s="74"/>
      <c r="Q2" s="74"/>
      <c r="R2" s="74"/>
      <c r="S2" s="74"/>
      <c r="T2" s="74"/>
    </row>
    <row r="3" spans="1:21" ht="15.75" thickTop="1">
      <c r="A3" s="81" t="s">
        <v>0</v>
      </c>
      <c r="B3" s="144" t="s">
        <v>1</v>
      </c>
      <c r="C3" s="167"/>
      <c r="D3" s="167"/>
      <c r="E3" s="167"/>
      <c r="F3" s="168"/>
      <c r="G3" s="212" t="s">
        <v>2</v>
      </c>
      <c r="H3" s="144" t="s">
        <v>1</v>
      </c>
      <c r="I3" s="167"/>
      <c r="J3" s="167"/>
      <c r="K3" s="168"/>
      <c r="L3" s="212" t="s">
        <v>2</v>
      </c>
      <c r="M3" s="144" t="s">
        <v>1</v>
      </c>
      <c r="N3" s="167"/>
      <c r="O3" s="167"/>
      <c r="P3" s="167"/>
      <c r="Q3" s="168"/>
      <c r="R3" s="144" t="s">
        <v>26</v>
      </c>
      <c r="S3" s="167"/>
      <c r="T3" s="221" t="s">
        <v>18</v>
      </c>
      <c r="U3" s="222"/>
    </row>
    <row r="4" spans="1:21" ht="15.75" thickBot="1">
      <c r="A4" s="215"/>
      <c r="B4" s="103"/>
      <c r="C4" s="169"/>
      <c r="D4" s="169"/>
      <c r="E4" s="169"/>
      <c r="F4" s="114"/>
      <c r="G4" s="213"/>
      <c r="H4" s="103"/>
      <c r="I4" s="169"/>
      <c r="J4" s="169"/>
      <c r="K4" s="114"/>
      <c r="L4" s="213"/>
      <c r="M4" s="103"/>
      <c r="N4" s="169"/>
      <c r="O4" s="169"/>
      <c r="P4" s="169"/>
      <c r="Q4" s="114"/>
      <c r="R4" s="208"/>
      <c r="S4" s="209"/>
      <c r="T4" s="223"/>
      <c r="U4" s="160"/>
    </row>
    <row r="5" spans="1:21" ht="16.5" thickBot="1">
      <c r="A5" s="216"/>
      <c r="B5" s="189">
        <v>1</v>
      </c>
      <c r="C5" s="190"/>
      <c r="D5" s="189">
        <v>2</v>
      </c>
      <c r="E5" s="190"/>
      <c r="F5" s="7">
        <v>3</v>
      </c>
      <c r="G5" s="115"/>
      <c r="H5" s="7">
        <v>1</v>
      </c>
      <c r="I5" s="7">
        <v>2</v>
      </c>
      <c r="J5" s="189">
        <v>3</v>
      </c>
      <c r="K5" s="190"/>
      <c r="L5" s="115"/>
      <c r="M5" s="189">
        <v>1</v>
      </c>
      <c r="N5" s="190"/>
      <c r="O5" s="7">
        <v>2</v>
      </c>
      <c r="P5" s="189">
        <v>3</v>
      </c>
      <c r="Q5" s="190"/>
      <c r="R5" s="210"/>
      <c r="S5" s="211"/>
      <c r="T5" s="224"/>
      <c r="U5" s="225"/>
    </row>
    <row r="6" spans="1:21" ht="15" customHeight="1">
      <c r="A6" s="217" t="s">
        <v>16</v>
      </c>
      <c r="B6" s="61" t="s">
        <v>78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34"/>
      <c r="T6" s="201"/>
      <c r="U6" s="202"/>
    </row>
    <row r="7" spans="1:21" ht="15" customHeight="1">
      <c r="A7" s="218"/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35"/>
      <c r="T7" s="195"/>
      <c r="U7" s="175"/>
    </row>
    <row r="8" spans="1:21" ht="15.75" customHeight="1" thickBot="1">
      <c r="A8" s="219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36"/>
      <c r="T8" s="196"/>
      <c r="U8" s="197"/>
    </row>
    <row r="9" spans="1:21" ht="16.5" thickBot="1">
      <c r="A9" s="5" t="s">
        <v>19</v>
      </c>
      <c r="B9" s="189">
        <v>1300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9"/>
      <c r="U9" s="200"/>
    </row>
    <row r="10" spans="1:21" ht="14.25" customHeight="1" thickTop="1">
      <c r="A10" s="217" t="s">
        <v>15</v>
      </c>
      <c r="B10" s="101" t="s">
        <v>42</v>
      </c>
      <c r="C10" s="148"/>
      <c r="D10" s="148"/>
      <c r="E10" s="148"/>
      <c r="F10" s="148"/>
      <c r="G10" s="113"/>
      <c r="H10" s="166" t="s">
        <v>50</v>
      </c>
      <c r="I10" s="167"/>
      <c r="J10" s="167"/>
      <c r="K10" s="167"/>
      <c r="L10" s="168"/>
      <c r="M10" s="166" t="s">
        <v>62</v>
      </c>
      <c r="N10" s="167"/>
      <c r="O10" s="167"/>
      <c r="P10" s="167"/>
      <c r="Q10" s="167"/>
      <c r="R10" s="167"/>
      <c r="S10" s="167"/>
      <c r="T10" s="201"/>
      <c r="U10" s="202"/>
    </row>
    <row r="11" spans="1:21" ht="18" customHeight="1" thickBot="1">
      <c r="A11" s="219"/>
      <c r="B11" s="118"/>
      <c r="C11" s="149"/>
      <c r="D11" s="149"/>
      <c r="E11" s="149"/>
      <c r="F11" s="149"/>
      <c r="G11" s="150"/>
      <c r="H11" s="103"/>
      <c r="I11" s="169"/>
      <c r="J11" s="169"/>
      <c r="K11" s="169"/>
      <c r="L11" s="114"/>
      <c r="M11" s="103"/>
      <c r="N11" s="169"/>
      <c r="O11" s="169"/>
      <c r="P11" s="169"/>
      <c r="Q11" s="169"/>
      <c r="R11" s="169"/>
      <c r="S11" s="169"/>
      <c r="T11" s="196"/>
      <c r="U11" s="197"/>
    </row>
    <row r="12" spans="1:21" ht="32.25" thickBot="1">
      <c r="A12" s="28" t="s">
        <v>53</v>
      </c>
      <c r="B12" s="189">
        <v>30</v>
      </c>
      <c r="C12" s="198"/>
      <c r="D12" s="190"/>
      <c r="E12" s="7"/>
      <c r="F12" s="7"/>
      <c r="G12" s="8">
        <f>B12</f>
        <v>30</v>
      </c>
      <c r="H12" s="7">
        <v>30</v>
      </c>
      <c r="I12" s="7"/>
      <c r="J12" s="7"/>
      <c r="K12" s="191">
        <f>H12</f>
        <v>30</v>
      </c>
      <c r="L12" s="207"/>
      <c r="M12" s="189">
        <v>35</v>
      </c>
      <c r="N12" s="190"/>
      <c r="O12" s="7"/>
      <c r="P12" s="189"/>
      <c r="Q12" s="190"/>
      <c r="R12" s="191">
        <f>M12</f>
        <v>35</v>
      </c>
      <c r="S12" s="192"/>
      <c r="T12" s="183">
        <f>(G12+K12+R12)/3</f>
        <v>31.666666666666668</v>
      </c>
      <c r="U12" s="184"/>
    </row>
    <row r="13" spans="1:22" ht="16.5" thickBot="1">
      <c r="A13" s="6" t="s">
        <v>3</v>
      </c>
      <c r="B13" s="181">
        <f>B9*B12</f>
        <v>39000</v>
      </c>
      <c r="C13" s="203"/>
      <c r="D13" s="182"/>
      <c r="E13" s="29"/>
      <c r="F13" s="29"/>
      <c r="G13" s="30">
        <f>G12*B9</f>
        <v>39000</v>
      </c>
      <c r="H13" s="29">
        <f>H12*B9</f>
        <v>39000</v>
      </c>
      <c r="I13" s="29"/>
      <c r="J13" s="29"/>
      <c r="K13" s="185">
        <f>K12*B9</f>
        <v>39000</v>
      </c>
      <c r="L13" s="204"/>
      <c r="M13" s="181">
        <f>M12*B9</f>
        <v>45500</v>
      </c>
      <c r="N13" s="182"/>
      <c r="O13" s="29"/>
      <c r="P13" s="181"/>
      <c r="Q13" s="182"/>
      <c r="R13" s="185">
        <f>R12*B9</f>
        <v>45500</v>
      </c>
      <c r="S13" s="186"/>
      <c r="T13" s="205">
        <v>41600</v>
      </c>
      <c r="U13" s="206"/>
      <c r="V13" s="16"/>
    </row>
    <row r="14" spans="1:22" ht="15" customHeight="1" thickTop="1">
      <c r="A14" s="81" t="s">
        <v>16</v>
      </c>
      <c r="B14" s="57" t="s">
        <v>79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37"/>
      <c r="T14" s="194"/>
      <c r="U14" s="171"/>
      <c r="V14" s="16"/>
    </row>
    <row r="15" spans="1:21" ht="15" customHeight="1">
      <c r="A15" s="218"/>
      <c r="B15" s="63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38"/>
      <c r="T15" s="195"/>
      <c r="U15" s="175"/>
    </row>
    <row r="16" spans="1:21" ht="0.75" customHeight="1" thickBot="1">
      <c r="A16" s="219"/>
      <c r="B16" s="110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6"/>
      <c r="U16" s="197"/>
    </row>
    <row r="17" spans="1:21" ht="16.5" thickBot="1">
      <c r="A17" s="5" t="s">
        <v>19</v>
      </c>
      <c r="B17" s="189">
        <v>1450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9"/>
      <c r="U17" s="200"/>
    </row>
    <row r="18" spans="1:21" ht="15.75" customHeight="1">
      <c r="A18" s="217" t="s">
        <v>15</v>
      </c>
      <c r="B18" s="166" t="s">
        <v>63</v>
      </c>
      <c r="C18" s="167"/>
      <c r="D18" s="167"/>
      <c r="E18" s="167"/>
      <c r="F18" s="167"/>
      <c r="G18" s="168"/>
      <c r="H18" s="166" t="s">
        <v>37</v>
      </c>
      <c r="I18" s="167"/>
      <c r="J18" s="167"/>
      <c r="K18" s="167"/>
      <c r="L18" s="168"/>
      <c r="M18" s="166" t="s">
        <v>64</v>
      </c>
      <c r="N18" s="167"/>
      <c r="O18" s="167"/>
      <c r="P18" s="167"/>
      <c r="Q18" s="167"/>
      <c r="R18" s="167"/>
      <c r="S18" s="167"/>
      <c r="T18" s="201"/>
      <c r="U18" s="202"/>
    </row>
    <row r="19" spans="1:21" ht="16.5" thickBot="1">
      <c r="A19" s="219"/>
      <c r="B19" s="103"/>
      <c r="C19" s="169"/>
      <c r="D19" s="169"/>
      <c r="E19" s="169"/>
      <c r="F19" s="169"/>
      <c r="G19" s="114"/>
      <c r="H19" s="103"/>
      <c r="I19" s="169"/>
      <c r="J19" s="169"/>
      <c r="K19" s="169"/>
      <c r="L19" s="114"/>
      <c r="M19" s="103"/>
      <c r="N19" s="169"/>
      <c r="O19" s="169"/>
      <c r="P19" s="169"/>
      <c r="Q19" s="169"/>
      <c r="R19" s="169"/>
      <c r="S19" s="169"/>
      <c r="T19" s="196"/>
      <c r="U19" s="197"/>
    </row>
    <row r="20" spans="1:21" ht="16.5" thickBot="1">
      <c r="A20" s="28" t="s">
        <v>54</v>
      </c>
      <c r="B20" s="189">
        <v>30</v>
      </c>
      <c r="C20" s="190"/>
      <c r="D20" s="189"/>
      <c r="E20" s="190"/>
      <c r="F20" s="7"/>
      <c r="G20" s="8">
        <f>B20</f>
        <v>30</v>
      </c>
      <c r="H20" s="7">
        <v>30</v>
      </c>
      <c r="I20" s="7"/>
      <c r="J20" s="189"/>
      <c r="K20" s="190"/>
      <c r="L20" s="8">
        <f>H20</f>
        <v>30</v>
      </c>
      <c r="M20" s="7">
        <v>30</v>
      </c>
      <c r="N20" s="189"/>
      <c r="O20" s="190"/>
      <c r="P20" s="189"/>
      <c r="Q20" s="190"/>
      <c r="R20" s="191">
        <f>M20</f>
        <v>30</v>
      </c>
      <c r="S20" s="192"/>
      <c r="T20" s="183">
        <f>(G20+L20+R20)/3</f>
        <v>30</v>
      </c>
      <c r="U20" s="184"/>
    </row>
    <row r="21" spans="1:21" ht="16.5" thickBot="1">
      <c r="A21" s="6" t="s">
        <v>3</v>
      </c>
      <c r="B21" s="181">
        <f>B20*B17</f>
        <v>43500</v>
      </c>
      <c r="C21" s="182"/>
      <c r="D21" s="181"/>
      <c r="E21" s="182"/>
      <c r="F21" s="29"/>
      <c r="G21" s="30">
        <f>G20*B17</f>
        <v>43500</v>
      </c>
      <c r="H21" s="29">
        <f>H20*B17</f>
        <v>43500</v>
      </c>
      <c r="I21" s="29"/>
      <c r="J21" s="181"/>
      <c r="K21" s="182"/>
      <c r="L21" s="30">
        <f>L20*B17</f>
        <v>43500</v>
      </c>
      <c r="M21" s="29">
        <f>M20*B17</f>
        <v>43500</v>
      </c>
      <c r="N21" s="181"/>
      <c r="O21" s="182"/>
      <c r="P21" s="181"/>
      <c r="Q21" s="182"/>
      <c r="R21" s="185">
        <f>R20*B17</f>
        <v>43500</v>
      </c>
      <c r="S21" s="186"/>
      <c r="T21" s="187">
        <f>T20*B17</f>
        <v>43500</v>
      </c>
      <c r="U21" s="188"/>
    </row>
    <row r="22" spans="1:21" ht="15.75" customHeight="1" thickTop="1">
      <c r="A22" s="81" t="s">
        <v>16</v>
      </c>
      <c r="B22" s="50" t="s">
        <v>80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39"/>
      <c r="T22" s="174"/>
      <c r="U22" s="175"/>
    </row>
    <row r="23" spans="1:21" ht="15" customHeight="1">
      <c r="A23" s="218"/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40"/>
      <c r="T23" s="174"/>
      <c r="U23" s="175"/>
    </row>
    <row r="24" spans="1:21" ht="15.75" customHeight="1" thickBot="1">
      <c r="A24" s="214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1"/>
      <c r="T24" s="172"/>
      <c r="U24" s="173"/>
    </row>
    <row r="25" spans="1:21" ht="17.25" thickBot="1" thickTop="1">
      <c r="A25" s="6" t="s">
        <v>19</v>
      </c>
      <c r="B25" s="136">
        <v>2800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37"/>
      <c r="T25" s="140"/>
      <c r="U25" s="176"/>
    </row>
    <row r="26" spans="1:21" ht="15" customHeight="1" thickTop="1">
      <c r="A26" s="81" t="s">
        <v>15</v>
      </c>
      <c r="B26" s="101" t="s">
        <v>31</v>
      </c>
      <c r="C26" s="148"/>
      <c r="D26" s="148"/>
      <c r="E26" s="148"/>
      <c r="F26" s="148"/>
      <c r="G26" s="113"/>
      <c r="H26" s="166" t="s">
        <v>37</v>
      </c>
      <c r="I26" s="167"/>
      <c r="J26" s="167"/>
      <c r="K26" s="167"/>
      <c r="L26" s="168"/>
      <c r="M26" s="144" t="s">
        <v>64</v>
      </c>
      <c r="N26" s="167"/>
      <c r="O26" s="167"/>
      <c r="P26" s="167"/>
      <c r="Q26" s="167"/>
      <c r="R26" s="167"/>
      <c r="S26" s="167"/>
      <c r="T26" s="170"/>
      <c r="U26" s="171"/>
    </row>
    <row r="27" spans="1:21" ht="15" customHeight="1" thickBot="1">
      <c r="A27" s="214"/>
      <c r="B27" s="118"/>
      <c r="C27" s="149"/>
      <c r="D27" s="149"/>
      <c r="E27" s="149"/>
      <c r="F27" s="149"/>
      <c r="G27" s="150"/>
      <c r="H27" s="103"/>
      <c r="I27" s="169"/>
      <c r="J27" s="169"/>
      <c r="K27" s="169"/>
      <c r="L27" s="114"/>
      <c r="M27" s="103"/>
      <c r="N27" s="169"/>
      <c r="O27" s="169"/>
      <c r="P27" s="169"/>
      <c r="Q27" s="169"/>
      <c r="R27" s="169"/>
      <c r="S27" s="169"/>
      <c r="T27" s="172"/>
      <c r="U27" s="173"/>
    </row>
    <row r="28" spans="1:21" ht="17.25" thickBot="1" thickTop="1">
      <c r="A28" s="18" t="s">
        <v>54</v>
      </c>
      <c r="B28" s="131">
        <v>30</v>
      </c>
      <c r="C28" s="132"/>
      <c r="D28" s="136"/>
      <c r="E28" s="137"/>
      <c r="F28" s="2"/>
      <c r="G28" s="9">
        <f>B28</f>
        <v>30</v>
      </c>
      <c r="H28" s="11">
        <v>35</v>
      </c>
      <c r="I28" s="11"/>
      <c r="J28" s="136"/>
      <c r="K28" s="137"/>
      <c r="L28" s="9">
        <f>H28</f>
        <v>35</v>
      </c>
      <c r="M28" s="11">
        <v>30</v>
      </c>
      <c r="N28" s="136"/>
      <c r="O28" s="137"/>
      <c r="P28" s="136"/>
      <c r="Q28" s="137"/>
      <c r="R28" s="140">
        <f>M28</f>
        <v>30</v>
      </c>
      <c r="S28" s="158"/>
      <c r="T28" s="142">
        <v>31</v>
      </c>
      <c r="U28" s="143"/>
    </row>
    <row r="29" spans="1:21" ht="17.25" thickBot="1" thickTop="1">
      <c r="A29" s="6" t="s">
        <v>3</v>
      </c>
      <c r="B29" s="146">
        <f>B28*B25</f>
        <v>84000</v>
      </c>
      <c r="C29" s="147"/>
      <c r="D29" s="120"/>
      <c r="E29" s="121"/>
      <c r="F29" s="29"/>
      <c r="G29" s="30">
        <f>G28*B25</f>
        <v>84000</v>
      </c>
      <c r="H29" s="31">
        <f>H28*B25</f>
        <v>98000</v>
      </c>
      <c r="I29" s="31"/>
      <c r="J29" s="120"/>
      <c r="K29" s="121"/>
      <c r="L29" s="32">
        <f>L28*B25</f>
        <v>98000</v>
      </c>
      <c r="M29" s="31">
        <f>M28*B25</f>
        <v>84000</v>
      </c>
      <c r="N29" s="120"/>
      <c r="O29" s="121"/>
      <c r="P29" s="120"/>
      <c r="Q29" s="121"/>
      <c r="R29" s="179">
        <f>R28*B25</f>
        <v>84000</v>
      </c>
      <c r="S29" s="180"/>
      <c r="T29" s="177">
        <v>86800</v>
      </c>
      <c r="U29" s="178"/>
    </row>
    <row r="30" spans="1:21" ht="15.75" customHeight="1" thickTop="1">
      <c r="A30" s="81" t="s">
        <v>16</v>
      </c>
      <c r="B30" s="46" t="s">
        <v>81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39"/>
      <c r="T30" s="174"/>
      <c r="U30" s="175"/>
    </row>
    <row r="31" spans="1:21" ht="15.75" customHeight="1" thickBot="1">
      <c r="A31" s="214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1"/>
      <c r="T31" s="172"/>
      <c r="U31" s="173"/>
    </row>
    <row r="32" spans="1:21" ht="17.25" thickBot="1" thickTop="1">
      <c r="A32" s="6" t="s">
        <v>19</v>
      </c>
      <c r="B32" s="136">
        <v>1050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37"/>
      <c r="T32" s="140"/>
      <c r="U32" s="176"/>
    </row>
    <row r="33" spans="1:21" ht="15" customHeight="1" thickTop="1">
      <c r="A33" s="81" t="s">
        <v>15</v>
      </c>
      <c r="B33" s="101" t="s">
        <v>31</v>
      </c>
      <c r="C33" s="148"/>
      <c r="D33" s="148"/>
      <c r="E33" s="148"/>
      <c r="F33" s="148"/>
      <c r="G33" s="113"/>
      <c r="H33" s="166" t="s">
        <v>37</v>
      </c>
      <c r="I33" s="167"/>
      <c r="J33" s="167"/>
      <c r="K33" s="167"/>
      <c r="L33" s="168"/>
      <c r="M33" s="166" t="s">
        <v>76</v>
      </c>
      <c r="N33" s="167"/>
      <c r="O33" s="167"/>
      <c r="P33" s="167"/>
      <c r="Q33" s="167"/>
      <c r="R33" s="167"/>
      <c r="S33" s="167"/>
      <c r="T33" s="170"/>
      <c r="U33" s="171"/>
    </row>
    <row r="34" spans="1:21" ht="15" customHeight="1" thickBot="1">
      <c r="A34" s="214"/>
      <c r="B34" s="118"/>
      <c r="C34" s="149"/>
      <c r="D34" s="149"/>
      <c r="E34" s="149"/>
      <c r="F34" s="149"/>
      <c r="G34" s="150"/>
      <c r="H34" s="103"/>
      <c r="I34" s="169"/>
      <c r="J34" s="169"/>
      <c r="K34" s="169"/>
      <c r="L34" s="114"/>
      <c r="M34" s="103"/>
      <c r="N34" s="169"/>
      <c r="O34" s="169"/>
      <c r="P34" s="169"/>
      <c r="Q34" s="169"/>
      <c r="R34" s="169"/>
      <c r="S34" s="169"/>
      <c r="T34" s="172"/>
      <c r="U34" s="173"/>
    </row>
    <row r="35" spans="1:21" ht="17.25" thickBot="1" thickTop="1">
      <c r="A35" s="18" t="s">
        <v>54</v>
      </c>
      <c r="B35" s="131">
        <v>30</v>
      </c>
      <c r="C35" s="132"/>
      <c r="D35" s="131"/>
      <c r="E35" s="132"/>
      <c r="F35" s="2"/>
      <c r="G35" s="9">
        <f>B35</f>
        <v>30</v>
      </c>
      <c r="H35" s="2">
        <v>30</v>
      </c>
      <c r="I35" s="2"/>
      <c r="J35" s="131"/>
      <c r="K35" s="132"/>
      <c r="L35" s="9">
        <f>H35</f>
        <v>30</v>
      </c>
      <c r="M35" s="2">
        <v>30</v>
      </c>
      <c r="N35" s="131"/>
      <c r="O35" s="132"/>
      <c r="P35" s="131"/>
      <c r="Q35" s="132"/>
      <c r="R35" s="140">
        <f>M35</f>
        <v>30</v>
      </c>
      <c r="S35" s="158"/>
      <c r="T35" s="142">
        <f>(G35+L35+R35)/3</f>
        <v>30</v>
      </c>
      <c r="U35" s="143"/>
    </row>
    <row r="36" spans="1:21" ht="17.25" thickBot="1" thickTop="1">
      <c r="A36" s="6" t="s">
        <v>3</v>
      </c>
      <c r="B36" s="146">
        <f>B35*B32</f>
        <v>31500</v>
      </c>
      <c r="C36" s="147"/>
      <c r="D36" s="146"/>
      <c r="E36" s="147"/>
      <c r="F36" s="29"/>
      <c r="G36" s="30">
        <f>G35*B32</f>
        <v>31500</v>
      </c>
      <c r="H36" s="29">
        <f>H35*B32</f>
        <v>31500</v>
      </c>
      <c r="I36" s="29"/>
      <c r="J36" s="146"/>
      <c r="K36" s="147"/>
      <c r="L36" s="30">
        <f>L35*B32</f>
        <v>31500</v>
      </c>
      <c r="M36" s="29">
        <f>M35*B32</f>
        <v>31500</v>
      </c>
      <c r="N36" s="146"/>
      <c r="O36" s="147"/>
      <c r="P36" s="146"/>
      <c r="Q36" s="147"/>
      <c r="R36" s="116">
        <f>R35*B32</f>
        <v>31500</v>
      </c>
      <c r="S36" s="157"/>
      <c r="T36" s="116">
        <f>T35*B32</f>
        <v>31500</v>
      </c>
      <c r="U36" s="117"/>
    </row>
    <row r="37" spans="1:21" ht="15.75" customHeight="1" thickTop="1">
      <c r="A37" s="81" t="s">
        <v>16</v>
      </c>
      <c r="B37" s="46" t="s">
        <v>82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39"/>
      <c r="T37" s="170"/>
      <c r="U37" s="171"/>
    </row>
    <row r="38" spans="1:21" ht="15" customHeight="1">
      <c r="A38" s="218"/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40"/>
      <c r="T38" s="174"/>
      <c r="U38" s="175"/>
    </row>
    <row r="39" spans="1:21" ht="15.75" customHeight="1" thickBot="1">
      <c r="A39" s="214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1"/>
      <c r="T39" s="172"/>
      <c r="U39" s="173"/>
    </row>
    <row r="40" spans="1:21" ht="17.25" thickBot="1" thickTop="1">
      <c r="A40" s="18" t="s">
        <v>55</v>
      </c>
      <c r="B40" s="136">
        <v>8000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37"/>
      <c r="T40" s="140"/>
      <c r="U40" s="176"/>
    </row>
    <row r="41" spans="1:21" ht="15" customHeight="1" thickTop="1">
      <c r="A41" s="81" t="s">
        <v>15</v>
      </c>
      <c r="B41" s="101" t="s">
        <v>31</v>
      </c>
      <c r="C41" s="148"/>
      <c r="D41" s="148"/>
      <c r="E41" s="148"/>
      <c r="F41" s="148"/>
      <c r="G41" s="113"/>
      <c r="H41" s="166" t="s">
        <v>37</v>
      </c>
      <c r="I41" s="167"/>
      <c r="J41" s="167"/>
      <c r="K41" s="167"/>
      <c r="L41" s="168"/>
      <c r="M41" s="166" t="s">
        <v>76</v>
      </c>
      <c r="N41" s="167"/>
      <c r="O41" s="167"/>
      <c r="P41" s="167"/>
      <c r="Q41" s="167"/>
      <c r="R41" s="167"/>
      <c r="S41" s="167"/>
      <c r="T41" s="170"/>
      <c r="U41" s="171"/>
    </row>
    <row r="42" spans="1:21" ht="15" customHeight="1" thickBot="1">
      <c r="A42" s="214"/>
      <c r="B42" s="118"/>
      <c r="C42" s="149"/>
      <c r="D42" s="149"/>
      <c r="E42" s="149"/>
      <c r="F42" s="149"/>
      <c r="G42" s="150"/>
      <c r="H42" s="103"/>
      <c r="I42" s="169"/>
      <c r="J42" s="169"/>
      <c r="K42" s="169"/>
      <c r="L42" s="114"/>
      <c r="M42" s="103"/>
      <c r="N42" s="169"/>
      <c r="O42" s="169"/>
      <c r="P42" s="169"/>
      <c r="Q42" s="169"/>
      <c r="R42" s="169"/>
      <c r="S42" s="169"/>
      <c r="T42" s="172"/>
      <c r="U42" s="173"/>
    </row>
    <row r="43" spans="1:21" ht="17.25" thickBot="1" thickTop="1">
      <c r="A43" s="6" t="s">
        <v>4</v>
      </c>
      <c r="B43" s="131">
        <v>30</v>
      </c>
      <c r="C43" s="132"/>
      <c r="D43" s="131"/>
      <c r="E43" s="132"/>
      <c r="F43" s="2"/>
      <c r="G43" s="9">
        <f>B43</f>
        <v>30</v>
      </c>
      <c r="H43" s="2">
        <v>30</v>
      </c>
      <c r="I43" s="2"/>
      <c r="J43" s="131"/>
      <c r="K43" s="132"/>
      <c r="L43" s="9">
        <f>H43</f>
        <v>30</v>
      </c>
      <c r="M43" s="2">
        <v>28</v>
      </c>
      <c r="N43" s="131"/>
      <c r="O43" s="132"/>
      <c r="P43" s="2"/>
      <c r="Q43" s="140">
        <f>M43</f>
        <v>28</v>
      </c>
      <c r="R43" s="158"/>
      <c r="S43" s="142">
        <f>(G43+L43+Q43)/3</f>
        <v>29.333333333333332</v>
      </c>
      <c r="T43" s="143"/>
      <c r="U43" s="3"/>
    </row>
    <row r="44" spans="1:21" ht="26.25" customHeight="1" thickBot="1" thickTop="1">
      <c r="A44" s="6" t="s">
        <v>3</v>
      </c>
      <c r="B44" s="146">
        <f>B43*B40</f>
        <v>240000</v>
      </c>
      <c r="C44" s="147"/>
      <c r="D44" s="146"/>
      <c r="E44" s="147"/>
      <c r="F44" s="29"/>
      <c r="G44" s="30">
        <f>G43*B40</f>
        <v>240000</v>
      </c>
      <c r="H44" s="29">
        <f>H43*B40</f>
        <v>240000</v>
      </c>
      <c r="I44" s="29"/>
      <c r="J44" s="146"/>
      <c r="K44" s="147"/>
      <c r="L44" s="29">
        <f>L43*B40</f>
        <v>240000</v>
      </c>
      <c r="M44" s="29">
        <f>M43*B40</f>
        <v>224000</v>
      </c>
      <c r="N44" s="146"/>
      <c r="O44" s="147"/>
      <c r="P44" s="29"/>
      <c r="Q44" s="116">
        <f>Q43*B40</f>
        <v>224000</v>
      </c>
      <c r="R44" s="157"/>
      <c r="S44" s="116">
        <v>232000</v>
      </c>
      <c r="T44" s="117"/>
      <c r="U44" s="33"/>
    </row>
    <row r="45" spans="1:21" ht="15.75" customHeight="1" thickTop="1">
      <c r="A45" s="81" t="s">
        <v>16</v>
      </c>
      <c r="B45" s="50" t="s">
        <v>83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42"/>
      <c r="T45" s="162"/>
      <c r="U45" s="163"/>
    </row>
    <row r="46" spans="1:21" ht="15.75" customHeight="1" thickBot="1">
      <c r="A46" s="21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43"/>
      <c r="T46" s="164"/>
      <c r="U46" s="165"/>
    </row>
    <row r="47" spans="1:21" ht="17.25" thickBot="1" thickTop="1">
      <c r="A47" s="18" t="s">
        <v>56</v>
      </c>
      <c r="B47" s="131">
        <v>2480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32"/>
    </row>
    <row r="48" spans="1:21" ht="15.75" thickTop="1">
      <c r="A48" s="81" t="s">
        <v>15</v>
      </c>
      <c r="B48" s="101" t="s">
        <v>30</v>
      </c>
      <c r="C48" s="148"/>
      <c r="D48" s="148"/>
      <c r="E48" s="148"/>
      <c r="F48" s="148"/>
      <c r="G48" s="113"/>
      <c r="H48" s="108" t="s">
        <v>43</v>
      </c>
      <c r="I48" s="109"/>
      <c r="J48" s="109"/>
      <c r="K48" s="109"/>
      <c r="L48" s="155"/>
      <c r="M48" s="108" t="s">
        <v>77</v>
      </c>
      <c r="N48" s="109"/>
      <c r="O48" s="109"/>
      <c r="P48" s="109"/>
      <c r="Q48" s="109"/>
      <c r="R48" s="109"/>
      <c r="S48" s="155"/>
      <c r="T48" s="101"/>
      <c r="U48" s="113"/>
    </row>
    <row r="49" spans="1:21" ht="15.75" thickBot="1">
      <c r="A49" s="214"/>
      <c r="B49" s="118"/>
      <c r="C49" s="149"/>
      <c r="D49" s="149"/>
      <c r="E49" s="149"/>
      <c r="F49" s="149"/>
      <c r="G49" s="150"/>
      <c r="H49" s="127"/>
      <c r="I49" s="128"/>
      <c r="J49" s="128"/>
      <c r="K49" s="128"/>
      <c r="L49" s="156"/>
      <c r="M49" s="127"/>
      <c r="N49" s="128"/>
      <c r="O49" s="128"/>
      <c r="P49" s="128"/>
      <c r="Q49" s="128"/>
      <c r="R49" s="128"/>
      <c r="S49" s="156"/>
      <c r="T49" s="118"/>
      <c r="U49" s="150"/>
    </row>
    <row r="50" spans="1:21" ht="17.25" thickBot="1" thickTop="1">
      <c r="A50" s="18" t="s">
        <v>54</v>
      </c>
      <c r="B50" s="131">
        <v>100</v>
      </c>
      <c r="C50" s="132"/>
      <c r="D50" s="131"/>
      <c r="E50" s="132"/>
      <c r="F50" s="2"/>
      <c r="G50" s="9">
        <f>B50</f>
        <v>100</v>
      </c>
      <c r="H50" s="2">
        <v>60</v>
      </c>
      <c r="I50" s="2"/>
      <c r="J50" s="131"/>
      <c r="K50" s="132"/>
      <c r="L50" s="9">
        <f>H50</f>
        <v>60</v>
      </c>
      <c r="M50" s="2">
        <v>70</v>
      </c>
      <c r="N50" s="131"/>
      <c r="O50" s="132"/>
      <c r="P50" s="2"/>
      <c r="Q50" s="140">
        <f>M50</f>
        <v>70</v>
      </c>
      <c r="R50" s="158"/>
      <c r="S50" s="142">
        <v>76</v>
      </c>
      <c r="T50" s="143"/>
      <c r="U50" s="3"/>
    </row>
    <row r="51" spans="1:21" ht="17.25" thickBot="1" thickTop="1">
      <c r="A51" s="6" t="s">
        <v>3</v>
      </c>
      <c r="B51" s="146">
        <f>B50*B47</f>
        <v>248000</v>
      </c>
      <c r="C51" s="147"/>
      <c r="D51" s="146"/>
      <c r="E51" s="147"/>
      <c r="F51" s="29"/>
      <c r="G51" s="30">
        <f>G50*B47</f>
        <v>248000</v>
      </c>
      <c r="H51" s="29">
        <f>H50*B47</f>
        <v>148800</v>
      </c>
      <c r="I51" s="29"/>
      <c r="J51" s="146"/>
      <c r="K51" s="147"/>
      <c r="L51" s="30">
        <f>L50*B47</f>
        <v>148800</v>
      </c>
      <c r="M51" s="29">
        <f>M50*B47</f>
        <v>173600</v>
      </c>
      <c r="N51" s="146"/>
      <c r="O51" s="147"/>
      <c r="P51" s="29"/>
      <c r="Q51" s="116">
        <f>Q50*B47</f>
        <v>173600</v>
      </c>
      <c r="R51" s="157"/>
      <c r="S51" s="116">
        <v>188480</v>
      </c>
      <c r="T51" s="117"/>
      <c r="U51" s="7"/>
    </row>
    <row r="52" spans="1:21" ht="15.75" customHeight="1" thickTop="1">
      <c r="A52" s="81" t="s">
        <v>16</v>
      </c>
      <c r="B52" s="46" t="s">
        <v>84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39"/>
      <c r="T52" s="159"/>
      <c r="U52" s="160"/>
    </row>
    <row r="53" spans="1:21" ht="15.75" customHeight="1" thickBot="1">
      <c r="A53" s="214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1"/>
      <c r="T53" s="118"/>
      <c r="U53" s="119"/>
    </row>
    <row r="54" spans="1:21" ht="17.25" thickBot="1" thickTop="1">
      <c r="A54" s="6" t="s">
        <v>19</v>
      </c>
      <c r="B54" s="131">
        <v>1200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32"/>
      <c r="T54" s="131"/>
      <c r="U54" s="138"/>
    </row>
    <row r="55" spans="1:21" ht="15.75" thickTop="1">
      <c r="A55" s="81" t="s">
        <v>15</v>
      </c>
      <c r="B55" s="101" t="s">
        <v>29</v>
      </c>
      <c r="C55" s="148"/>
      <c r="D55" s="148"/>
      <c r="E55" s="148"/>
      <c r="F55" s="148"/>
      <c r="G55" s="113"/>
      <c r="H55" s="112" t="s">
        <v>21</v>
      </c>
      <c r="I55" s="148"/>
      <c r="J55" s="148"/>
      <c r="K55" s="148"/>
      <c r="L55" s="113"/>
      <c r="M55" s="112" t="s">
        <v>22</v>
      </c>
      <c r="N55" s="148"/>
      <c r="O55" s="148"/>
      <c r="P55" s="148"/>
      <c r="Q55" s="148"/>
      <c r="R55" s="148"/>
      <c r="S55" s="113"/>
      <c r="T55" s="101"/>
      <c r="U55" s="102"/>
    </row>
    <row r="56" spans="1:21" ht="15.75" thickBot="1">
      <c r="A56" s="214"/>
      <c r="B56" s="118"/>
      <c r="C56" s="149"/>
      <c r="D56" s="149"/>
      <c r="E56" s="149"/>
      <c r="F56" s="149"/>
      <c r="G56" s="150"/>
      <c r="H56" s="118"/>
      <c r="I56" s="149"/>
      <c r="J56" s="149"/>
      <c r="K56" s="149"/>
      <c r="L56" s="150"/>
      <c r="M56" s="118"/>
      <c r="N56" s="149"/>
      <c r="O56" s="149"/>
      <c r="P56" s="149"/>
      <c r="Q56" s="149"/>
      <c r="R56" s="149"/>
      <c r="S56" s="150"/>
      <c r="T56" s="118"/>
      <c r="U56" s="119"/>
    </row>
    <row r="57" spans="1:21" ht="17.25" thickBot="1" thickTop="1">
      <c r="A57" s="18" t="s">
        <v>54</v>
      </c>
      <c r="B57" s="131">
        <v>90</v>
      </c>
      <c r="C57" s="132"/>
      <c r="D57" s="131"/>
      <c r="E57" s="132"/>
      <c r="F57" s="2"/>
      <c r="G57" s="9">
        <f>B57</f>
        <v>90</v>
      </c>
      <c r="H57" s="2">
        <v>60</v>
      </c>
      <c r="I57" s="2"/>
      <c r="J57" s="131"/>
      <c r="K57" s="132"/>
      <c r="L57" s="9">
        <f>H57</f>
        <v>60</v>
      </c>
      <c r="M57" s="2">
        <v>65</v>
      </c>
      <c r="N57" s="131"/>
      <c r="O57" s="132"/>
      <c r="P57" s="2"/>
      <c r="Q57" s="140">
        <f>M57</f>
        <v>65</v>
      </c>
      <c r="R57" s="158"/>
      <c r="S57" s="142">
        <v>71</v>
      </c>
      <c r="T57" s="143"/>
      <c r="U57" s="3"/>
    </row>
    <row r="58" spans="1:21" ht="17.25" thickBot="1" thickTop="1">
      <c r="A58" s="6" t="s">
        <v>3</v>
      </c>
      <c r="B58" s="146">
        <f>B57*B54</f>
        <v>108000</v>
      </c>
      <c r="C58" s="147"/>
      <c r="D58" s="146"/>
      <c r="E58" s="147"/>
      <c r="F58" s="29"/>
      <c r="G58" s="30">
        <f>G57*B54</f>
        <v>108000</v>
      </c>
      <c r="H58" s="29">
        <f>H57*B54</f>
        <v>72000</v>
      </c>
      <c r="I58" s="29"/>
      <c r="J58" s="146"/>
      <c r="K58" s="147"/>
      <c r="L58" s="30">
        <f>L57*B54</f>
        <v>72000</v>
      </c>
      <c r="M58" s="29">
        <f>M57*B54</f>
        <v>78000</v>
      </c>
      <c r="N58" s="146"/>
      <c r="O58" s="147"/>
      <c r="P58" s="29"/>
      <c r="Q58" s="116">
        <f>Q57*B54</f>
        <v>78000</v>
      </c>
      <c r="R58" s="157"/>
      <c r="S58" s="116">
        <v>85200</v>
      </c>
      <c r="T58" s="117"/>
      <c r="U58" s="7"/>
    </row>
    <row r="59" spans="1:21" ht="15.75" customHeight="1" thickTop="1">
      <c r="A59" s="81" t="s">
        <v>16</v>
      </c>
      <c r="B59" s="46" t="s">
        <v>85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39"/>
      <c r="T59" s="159"/>
      <c r="U59" s="160"/>
    </row>
    <row r="60" spans="1:21" ht="15.75" customHeight="1" thickBot="1">
      <c r="A60" s="214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1"/>
      <c r="T60" s="118"/>
      <c r="U60" s="119"/>
    </row>
    <row r="61" spans="1:21" ht="17.25" thickBot="1" thickTop="1">
      <c r="A61" s="6" t="s">
        <v>19</v>
      </c>
      <c r="B61" s="131">
        <v>1300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32"/>
      <c r="T61" s="131"/>
      <c r="U61" s="138"/>
    </row>
    <row r="62" spans="1:21" ht="15.75" customHeight="1" thickTop="1">
      <c r="A62" s="81" t="s">
        <v>15</v>
      </c>
      <c r="B62" s="101" t="s">
        <v>21</v>
      </c>
      <c r="C62" s="148"/>
      <c r="D62" s="148"/>
      <c r="E62" s="148"/>
      <c r="F62" s="148"/>
      <c r="G62" s="113"/>
      <c r="H62" s="112" t="s">
        <v>29</v>
      </c>
      <c r="I62" s="148"/>
      <c r="J62" s="148"/>
      <c r="K62" s="148"/>
      <c r="L62" s="113"/>
      <c r="M62" s="112" t="s">
        <v>21</v>
      </c>
      <c r="N62" s="148"/>
      <c r="O62" s="148"/>
      <c r="P62" s="148"/>
      <c r="Q62" s="148"/>
      <c r="R62" s="148"/>
      <c r="S62" s="113"/>
      <c r="T62" s="101"/>
      <c r="U62" s="102"/>
    </row>
    <row r="63" spans="1:21" ht="15.75" customHeight="1" thickBot="1">
      <c r="A63" s="214"/>
      <c r="B63" s="118"/>
      <c r="C63" s="149"/>
      <c r="D63" s="149"/>
      <c r="E63" s="149"/>
      <c r="F63" s="149"/>
      <c r="G63" s="150"/>
      <c r="H63" s="118"/>
      <c r="I63" s="149"/>
      <c r="J63" s="149"/>
      <c r="K63" s="149"/>
      <c r="L63" s="150"/>
      <c r="M63" s="118"/>
      <c r="N63" s="149"/>
      <c r="O63" s="149"/>
      <c r="P63" s="149"/>
      <c r="Q63" s="149"/>
      <c r="R63" s="149"/>
      <c r="S63" s="150"/>
      <c r="T63" s="118"/>
      <c r="U63" s="119"/>
    </row>
    <row r="64" spans="1:21" ht="17.25" thickBot="1" thickTop="1">
      <c r="A64" s="18" t="s">
        <v>54</v>
      </c>
      <c r="B64" s="131">
        <v>120</v>
      </c>
      <c r="C64" s="132"/>
      <c r="D64" s="131"/>
      <c r="E64" s="132"/>
      <c r="F64" s="2"/>
      <c r="G64" s="9">
        <f>B64</f>
        <v>120</v>
      </c>
      <c r="H64" s="2">
        <v>100</v>
      </c>
      <c r="I64" s="2"/>
      <c r="J64" s="131"/>
      <c r="K64" s="132"/>
      <c r="L64" s="9">
        <f>H64</f>
        <v>100</v>
      </c>
      <c r="M64" s="131">
        <v>110</v>
      </c>
      <c r="N64" s="132"/>
      <c r="O64" s="2"/>
      <c r="P64" s="131"/>
      <c r="Q64" s="132"/>
      <c r="R64" s="140">
        <f>M64</f>
        <v>110</v>
      </c>
      <c r="S64" s="158"/>
      <c r="T64" s="142">
        <f>(G64+L64+R64)/3</f>
        <v>110</v>
      </c>
      <c r="U64" s="143"/>
    </row>
    <row r="65" spans="1:21" ht="17.25" thickBot="1" thickTop="1">
      <c r="A65" s="6" t="s">
        <v>3</v>
      </c>
      <c r="B65" s="146">
        <f>B64*B61</f>
        <v>156000</v>
      </c>
      <c r="C65" s="147"/>
      <c r="D65" s="146"/>
      <c r="E65" s="147"/>
      <c r="F65" s="29"/>
      <c r="G65" s="30">
        <f>G64*B61</f>
        <v>156000</v>
      </c>
      <c r="H65" s="29">
        <f>H64*B61</f>
        <v>130000</v>
      </c>
      <c r="I65" s="29"/>
      <c r="J65" s="146"/>
      <c r="K65" s="147"/>
      <c r="L65" s="30">
        <f>L64*B61</f>
        <v>130000</v>
      </c>
      <c r="M65" s="146">
        <f>M64*B61</f>
        <v>143000</v>
      </c>
      <c r="N65" s="147"/>
      <c r="O65" s="29"/>
      <c r="P65" s="146"/>
      <c r="Q65" s="147"/>
      <c r="R65" s="116">
        <f>R64*B61</f>
        <v>143000</v>
      </c>
      <c r="S65" s="157"/>
      <c r="T65" s="116">
        <f>T64*B61</f>
        <v>143000</v>
      </c>
      <c r="U65" s="117"/>
    </row>
    <row r="66" spans="1:21" ht="15.75" customHeight="1" thickTop="1">
      <c r="A66" s="81" t="s">
        <v>16</v>
      </c>
      <c r="B66" s="46" t="s">
        <v>86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39"/>
      <c r="T66" s="101" t="s">
        <v>27</v>
      </c>
      <c r="U66" s="102"/>
    </row>
    <row r="67" spans="1:21" ht="15.75" customHeight="1" thickBot="1">
      <c r="A67" s="214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1"/>
      <c r="T67" s="118"/>
      <c r="U67" s="119"/>
    </row>
    <row r="68" spans="1:21" ht="17.25" thickBot="1" thickTop="1">
      <c r="A68" s="6" t="s">
        <v>19</v>
      </c>
      <c r="B68" s="131">
        <v>1300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32"/>
      <c r="T68" s="131"/>
      <c r="U68" s="138"/>
    </row>
    <row r="69" spans="1:21" ht="15.75" thickTop="1">
      <c r="A69" s="81" t="s">
        <v>15</v>
      </c>
      <c r="B69" s="101" t="s">
        <v>23</v>
      </c>
      <c r="C69" s="148"/>
      <c r="D69" s="148"/>
      <c r="E69" s="148"/>
      <c r="F69" s="148"/>
      <c r="G69" s="113"/>
      <c r="H69" s="108" t="s">
        <v>38</v>
      </c>
      <c r="I69" s="109"/>
      <c r="J69" s="109"/>
      <c r="K69" s="109"/>
      <c r="L69" s="155"/>
      <c r="M69" s="108" t="s">
        <v>44</v>
      </c>
      <c r="N69" s="109"/>
      <c r="O69" s="109"/>
      <c r="P69" s="109"/>
      <c r="Q69" s="109"/>
      <c r="R69" s="109"/>
      <c r="S69" s="155"/>
      <c r="T69" s="101"/>
      <c r="U69" s="102"/>
    </row>
    <row r="70" spans="1:21" ht="15.75" thickBot="1">
      <c r="A70" s="214"/>
      <c r="B70" s="118"/>
      <c r="C70" s="149"/>
      <c r="D70" s="149"/>
      <c r="E70" s="149"/>
      <c r="F70" s="149"/>
      <c r="G70" s="150"/>
      <c r="H70" s="127"/>
      <c r="I70" s="128"/>
      <c r="J70" s="128"/>
      <c r="K70" s="128"/>
      <c r="L70" s="156"/>
      <c r="M70" s="127"/>
      <c r="N70" s="128"/>
      <c r="O70" s="128"/>
      <c r="P70" s="128"/>
      <c r="Q70" s="128"/>
      <c r="R70" s="128"/>
      <c r="S70" s="156"/>
      <c r="T70" s="118"/>
      <c r="U70" s="119"/>
    </row>
    <row r="71" spans="1:21" ht="17.25" thickBot="1" thickTop="1">
      <c r="A71" s="18" t="s">
        <v>54</v>
      </c>
      <c r="B71" s="131">
        <v>90</v>
      </c>
      <c r="C71" s="132"/>
      <c r="D71" s="131"/>
      <c r="E71" s="132"/>
      <c r="F71" s="2"/>
      <c r="G71" s="9">
        <f>B71</f>
        <v>90</v>
      </c>
      <c r="H71" s="2">
        <v>60</v>
      </c>
      <c r="I71" s="2"/>
      <c r="J71" s="131"/>
      <c r="K71" s="132"/>
      <c r="L71" s="9">
        <f>H71</f>
        <v>60</v>
      </c>
      <c r="M71" s="2">
        <v>60</v>
      </c>
      <c r="N71" s="131"/>
      <c r="O71" s="132"/>
      <c r="P71" s="131"/>
      <c r="Q71" s="132"/>
      <c r="R71" s="140">
        <f>M71</f>
        <v>60</v>
      </c>
      <c r="S71" s="158"/>
      <c r="T71" s="142">
        <f>(G71+L71+R71)/3</f>
        <v>70</v>
      </c>
      <c r="U71" s="143"/>
    </row>
    <row r="72" spans="1:21" ht="17.25" thickBot="1" thickTop="1">
      <c r="A72" s="6" t="s">
        <v>3</v>
      </c>
      <c r="B72" s="146">
        <f>B71*B68</f>
        <v>117000</v>
      </c>
      <c r="C72" s="147"/>
      <c r="D72" s="146"/>
      <c r="E72" s="147"/>
      <c r="F72" s="29"/>
      <c r="G72" s="30">
        <f>G71*B68</f>
        <v>117000</v>
      </c>
      <c r="H72" s="29">
        <f>H71*B68</f>
        <v>78000</v>
      </c>
      <c r="I72" s="29"/>
      <c r="J72" s="146"/>
      <c r="K72" s="147"/>
      <c r="L72" s="30">
        <f>L71*B68</f>
        <v>78000</v>
      </c>
      <c r="M72" s="29">
        <f>M71*B68</f>
        <v>78000</v>
      </c>
      <c r="N72" s="146"/>
      <c r="O72" s="147"/>
      <c r="P72" s="146"/>
      <c r="Q72" s="147"/>
      <c r="R72" s="116">
        <f>R71*B68</f>
        <v>78000</v>
      </c>
      <c r="S72" s="157"/>
      <c r="T72" s="116">
        <f>T71*B68</f>
        <v>91000</v>
      </c>
      <c r="U72" s="117"/>
    </row>
    <row r="73" spans="1:21" ht="15.75" customHeight="1" thickTop="1">
      <c r="A73" s="81" t="s">
        <v>16</v>
      </c>
      <c r="B73" s="46" t="s">
        <v>87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39"/>
      <c r="T73" s="101"/>
      <c r="U73" s="102"/>
    </row>
    <row r="74" spans="1:21" ht="15.75" customHeight="1" thickBot="1">
      <c r="A74" s="214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1"/>
      <c r="T74" s="118"/>
      <c r="U74" s="119"/>
    </row>
    <row r="75" spans="1:21" ht="17.25" thickBot="1" thickTop="1">
      <c r="A75" s="6" t="s">
        <v>19</v>
      </c>
      <c r="B75" s="131">
        <v>1750</v>
      </c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32"/>
      <c r="T75" s="131"/>
      <c r="U75" s="138"/>
    </row>
    <row r="76" spans="1:21" ht="15.75" thickTop="1">
      <c r="A76" s="81" t="s">
        <v>15</v>
      </c>
      <c r="B76" s="101" t="s">
        <v>22</v>
      </c>
      <c r="C76" s="148"/>
      <c r="D76" s="148"/>
      <c r="E76" s="148"/>
      <c r="F76" s="148"/>
      <c r="G76" s="113"/>
      <c r="H76" s="101" t="s">
        <v>21</v>
      </c>
      <c r="I76" s="148"/>
      <c r="J76" s="148"/>
      <c r="K76" s="148"/>
      <c r="L76" s="113"/>
      <c r="M76" s="112" t="s">
        <v>45</v>
      </c>
      <c r="N76" s="148"/>
      <c r="O76" s="148"/>
      <c r="P76" s="148"/>
      <c r="Q76" s="148"/>
      <c r="R76" s="148"/>
      <c r="S76" s="113"/>
      <c r="T76" s="101"/>
      <c r="U76" s="102"/>
    </row>
    <row r="77" spans="1:21" ht="15.75" thickBot="1">
      <c r="A77" s="214"/>
      <c r="B77" s="118"/>
      <c r="C77" s="149"/>
      <c r="D77" s="149"/>
      <c r="E77" s="149"/>
      <c r="F77" s="149"/>
      <c r="G77" s="150"/>
      <c r="H77" s="118"/>
      <c r="I77" s="149"/>
      <c r="J77" s="149"/>
      <c r="K77" s="149"/>
      <c r="L77" s="150"/>
      <c r="M77" s="118"/>
      <c r="N77" s="149"/>
      <c r="O77" s="149"/>
      <c r="P77" s="149"/>
      <c r="Q77" s="149"/>
      <c r="R77" s="149"/>
      <c r="S77" s="150"/>
      <c r="T77" s="118"/>
      <c r="U77" s="119"/>
    </row>
    <row r="78" spans="1:21" ht="17.25" thickBot="1" thickTop="1">
      <c r="A78" s="18" t="s">
        <v>54</v>
      </c>
      <c r="B78" s="131">
        <v>120</v>
      </c>
      <c r="C78" s="132"/>
      <c r="D78" s="131"/>
      <c r="E78" s="132"/>
      <c r="F78" s="2"/>
      <c r="G78" s="9">
        <f>B78</f>
        <v>120</v>
      </c>
      <c r="H78" s="2">
        <v>90</v>
      </c>
      <c r="I78" s="2"/>
      <c r="J78" s="131"/>
      <c r="K78" s="132"/>
      <c r="L78" s="9">
        <f>H78</f>
        <v>90</v>
      </c>
      <c r="M78" s="2">
        <v>105</v>
      </c>
      <c r="N78" s="131"/>
      <c r="O78" s="132"/>
      <c r="P78" s="131"/>
      <c r="Q78" s="132"/>
      <c r="R78" s="140">
        <f>M78</f>
        <v>105</v>
      </c>
      <c r="S78" s="158"/>
      <c r="T78" s="142">
        <f>(G78+L78+R78)/3</f>
        <v>105</v>
      </c>
      <c r="U78" s="143"/>
    </row>
    <row r="79" spans="1:21" ht="17.25" thickBot="1" thickTop="1">
      <c r="A79" s="6" t="s">
        <v>3</v>
      </c>
      <c r="B79" s="146">
        <f>B78*B75</f>
        <v>210000</v>
      </c>
      <c r="C79" s="147"/>
      <c r="D79" s="146"/>
      <c r="E79" s="147"/>
      <c r="F79" s="29"/>
      <c r="G79" s="30">
        <f>G78*B75</f>
        <v>210000</v>
      </c>
      <c r="H79" s="29">
        <f>H78*B75</f>
        <v>157500</v>
      </c>
      <c r="I79" s="29"/>
      <c r="J79" s="146"/>
      <c r="K79" s="147"/>
      <c r="L79" s="30">
        <f>L78*B75</f>
        <v>157500</v>
      </c>
      <c r="M79" s="29">
        <f>M78*B75</f>
        <v>183750</v>
      </c>
      <c r="N79" s="146"/>
      <c r="O79" s="147"/>
      <c r="P79" s="146"/>
      <c r="Q79" s="147"/>
      <c r="R79" s="116">
        <f>R78*B75</f>
        <v>183750</v>
      </c>
      <c r="S79" s="157"/>
      <c r="T79" s="116">
        <f>T78*B75</f>
        <v>183750</v>
      </c>
      <c r="U79" s="117"/>
    </row>
    <row r="80" spans="1:21" ht="15.75" customHeight="1" thickTop="1">
      <c r="A80" s="81" t="s">
        <v>16</v>
      </c>
      <c r="B80" s="57" t="s">
        <v>88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39"/>
      <c r="T80" s="101"/>
      <c r="U80" s="102"/>
    </row>
    <row r="81" spans="1:21" ht="27" customHeight="1" thickBot="1">
      <c r="A81" s="21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41"/>
      <c r="T81" s="118"/>
      <c r="U81" s="119"/>
    </row>
    <row r="82" spans="1:21" ht="17.25" thickBot="1" thickTop="1">
      <c r="A82" s="6" t="s">
        <v>19</v>
      </c>
      <c r="B82" s="131">
        <v>510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32"/>
      <c r="T82" s="131"/>
      <c r="U82" s="138"/>
    </row>
    <row r="83" spans="1:21" ht="15.75" thickTop="1">
      <c r="A83" s="81" t="s">
        <v>15</v>
      </c>
      <c r="B83" s="101" t="s">
        <v>24</v>
      </c>
      <c r="C83" s="148"/>
      <c r="D83" s="148"/>
      <c r="E83" s="148"/>
      <c r="F83" s="148"/>
      <c r="G83" s="113"/>
      <c r="H83" s="108" t="s">
        <v>39</v>
      </c>
      <c r="I83" s="109"/>
      <c r="J83" s="109"/>
      <c r="K83" s="109"/>
      <c r="L83" s="155"/>
      <c r="M83" s="108" t="s">
        <v>46</v>
      </c>
      <c r="N83" s="109"/>
      <c r="O83" s="109"/>
      <c r="P83" s="109"/>
      <c r="Q83" s="109"/>
      <c r="R83" s="109"/>
      <c r="S83" s="155"/>
      <c r="T83" s="101"/>
      <c r="U83" s="102"/>
    </row>
    <row r="84" spans="1:21" ht="15.75" thickBot="1">
      <c r="A84" s="214"/>
      <c r="B84" s="118"/>
      <c r="C84" s="149"/>
      <c r="D84" s="149"/>
      <c r="E84" s="149"/>
      <c r="F84" s="149"/>
      <c r="G84" s="150"/>
      <c r="H84" s="127"/>
      <c r="I84" s="128"/>
      <c r="J84" s="128"/>
      <c r="K84" s="128"/>
      <c r="L84" s="156"/>
      <c r="M84" s="127"/>
      <c r="N84" s="128"/>
      <c r="O84" s="128"/>
      <c r="P84" s="128"/>
      <c r="Q84" s="128"/>
      <c r="R84" s="128"/>
      <c r="S84" s="156"/>
      <c r="T84" s="118"/>
      <c r="U84" s="119"/>
    </row>
    <row r="85" spans="1:21" ht="17.25" thickBot="1" thickTop="1">
      <c r="A85" s="18" t="s">
        <v>57</v>
      </c>
      <c r="B85" s="131">
        <v>75</v>
      </c>
      <c r="C85" s="132"/>
      <c r="D85" s="131"/>
      <c r="E85" s="132"/>
      <c r="F85" s="2"/>
      <c r="G85" s="9">
        <f>B85</f>
        <v>75</v>
      </c>
      <c r="H85" s="2">
        <v>85</v>
      </c>
      <c r="I85" s="2"/>
      <c r="J85" s="131"/>
      <c r="K85" s="132"/>
      <c r="L85" s="9">
        <f>H85</f>
        <v>85</v>
      </c>
      <c r="M85" s="2">
        <v>80</v>
      </c>
      <c r="N85" s="131"/>
      <c r="O85" s="132"/>
      <c r="P85" s="131"/>
      <c r="Q85" s="132"/>
      <c r="R85" s="131">
        <f>M85</f>
        <v>80</v>
      </c>
      <c r="S85" s="132"/>
      <c r="T85" s="142">
        <f>(G85+L85+R85)/3</f>
        <v>80</v>
      </c>
      <c r="U85" s="143"/>
    </row>
    <row r="86" spans="1:21" ht="17.25" thickBot="1" thickTop="1">
      <c r="A86" s="6" t="s">
        <v>3</v>
      </c>
      <c r="B86" s="146">
        <f>B85*B82</f>
        <v>38250</v>
      </c>
      <c r="C86" s="147"/>
      <c r="D86" s="146"/>
      <c r="E86" s="147"/>
      <c r="F86" s="29"/>
      <c r="G86" s="30">
        <f>G85*B82</f>
        <v>38250</v>
      </c>
      <c r="H86" s="29">
        <f>H85*B82</f>
        <v>43350</v>
      </c>
      <c r="I86" s="29"/>
      <c r="J86" s="146"/>
      <c r="K86" s="147"/>
      <c r="L86" s="30">
        <f>L85*B82</f>
        <v>43350</v>
      </c>
      <c r="M86" s="29">
        <f>M85*B82</f>
        <v>40800</v>
      </c>
      <c r="N86" s="146"/>
      <c r="O86" s="147"/>
      <c r="P86" s="146"/>
      <c r="Q86" s="147"/>
      <c r="R86" s="146">
        <f>R85*B82</f>
        <v>40800</v>
      </c>
      <c r="S86" s="147"/>
      <c r="T86" s="116">
        <f>T85*B82</f>
        <v>40800</v>
      </c>
      <c r="U86" s="117"/>
    </row>
    <row r="87" spans="1:21" ht="15.75" customHeight="1" thickTop="1">
      <c r="A87" s="81" t="s">
        <v>16</v>
      </c>
      <c r="B87" s="57" t="s">
        <v>89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39"/>
      <c r="T87" s="101"/>
      <c r="U87" s="102"/>
    </row>
    <row r="88" spans="1:21" ht="15.75" customHeight="1" thickBot="1">
      <c r="A88" s="214"/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41"/>
      <c r="T88" s="118"/>
      <c r="U88" s="119"/>
    </row>
    <row r="89" spans="1:21" ht="33" thickBot="1" thickTop="1">
      <c r="A89" s="18" t="s">
        <v>58</v>
      </c>
      <c r="B89" s="136">
        <v>330</v>
      </c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37"/>
      <c r="T89" s="131"/>
      <c r="U89" s="138"/>
    </row>
    <row r="90" spans="1:21" ht="15.75" thickTop="1">
      <c r="A90" s="81" t="s">
        <v>15</v>
      </c>
      <c r="B90" s="112" t="s">
        <v>65</v>
      </c>
      <c r="C90" s="148"/>
      <c r="D90" s="148"/>
      <c r="E90" s="148"/>
      <c r="F90" s="148"/>
      <c r="G90" s="113"/>
      <c r="H90" s="112" t="s">
        <v>66</v>
      </c>
      <c r="I90" s="148"/>
      <c r="J90" s="148"/>
      <c r="K90" s="148"/>
      <c r="L90" s="113"/>
      <c r="M90" s="112" t="s">
        <v>33</v>
      </c>
      <c r="N90" s="148"/>
      <c r="O90" s="148"/>
      <c r="P90" s="148"/>
      <c r="Q90" s="148"/>
      <c r="R90" s="148"/>
      <c r="S90" s="113"/>
      <c r="T90" s="101"/>
      <c r="U90" s="102"/>
    </row>
    <row r="91" spans="1:21" ht="15.75" thickBot="1">
      <c r="A91" s="214"/>
      <c r="B91" s="118"/>
      <c r="C91" s="149"/>
      <c r="D91" s="149"/>
      <c r="E91" s="149"/>
      <c r="F91" s="149"/>
      <c r="G91" s="150"/>
      <c r="H91" s="118"/>
      <c r="I91" s="149"/>
      <c r="J91" s="149"/>
      <c r="K91" s="149"/>
      <c r="L91" s="150"/>
      <c r="M91" s="118"/>
      <c r="N91" s="149"/>
      <c r="O91" s="149"/>
      <c r="P91" s="149"/>
      <c r="Q91" s="149"/>
      <c r="R91" s="149"/>
      <c r="S91" s="150"/>
      <c r="T91" s="118"/>
      <c r="U91" s="119"/>
    </row>
    <row r="92" spans="1:21" ht="17.25" thickBot="1" thickTop="1">
      <c r="A92" s="6" t="s">
        <v>4</v>
      </c>
      <c r="B92" s="131">
        <v>45</v>
      </c>
      <c r="C92" s="132"/>
      <c r="D92" s="131"/>
      <c r="E92" s="132"/>
      <c r="F92" s="2"/>
      <c r="G92" s="9">
        <f>B92</f>
        <v>45</v>
      </c>
      <c r="H92" s="2">
        <v>44</v>
      </c>
      <c r="I92" s="2"/>
      <c r="J92" s="131"/>
      <c r="K92" s="132"/>
      <c r="L92" s="9">
        <f>H92</f>
        <v>44</v>
      </c>
      <c r="M92" s="2">
        <v>45</v>
      </c>
      <c r="N92" s="131"/>
      <c r="O92" s="132"/>
      <c r="P92" s="131"/>
      <c r="Q92" s="132"/>
      <c r="R92" s="140">
        <f>M92</f>
        <v>45</v>
      </c>
      <c r="S92" s="158"/>
      <c r="T92" s="142">
        <f>(G92+L92+R92)/3</f>
        <v>44.666666666666664</v>
      </c>
      <c r="U92" s="143"/>
    </row>
    <row r="93" spans="1:21" ht="17.25" thickBot="1" thickTop="1">
      <c r="A93" s="6" t="s">
        <v>3</v>
      </c>
      <c r="B93" s="146">
        <f>B92*B89</f>
        <v>14850</v>
      </c>
      <c r="C93" s="147"/>
      <c r="D93" s="146"/>
      <c r="E93" s="147"/>
      <c r="F93" s="29"/>
      <c r="G93" s="30">
        <f>G92*B89</f>
        <v>14850</v>
      </c>
      <c r="H93" s="29">
        <f>H92*B89</f>
        <v>14520</v>
      </c>
      <c r="I93" s="29"/>
      <c r="J93" s="146"/>
      <c r="K93" s="147"/>
      <c r="L93" s="30">
        <f>L92*B89</f>
        <v>14520</v>
      </c>
      <c r="M93" s="29">
        <f>M92*B89</f>
        <v>14850</v>
      </c>
      <c r="N93" s="146"/>
      <c r="O93" s="147"/>
      <c r="P93" s="146"/>
      <c r="Q93" s="147"/>
      <c r="R93" s="116">
        <f>R92*B89</f>
        <v>14850</v>
      </c>
      <c r="S93" s="157"/>
      <c r="T93" s="116">
        <v>14850</v>
      </c>
      <c r="U93" s="117"/>
    </row>
    <row r="94" spans="1:21" ht="15.75" customHeight="1" thickTop="1">
      <c r="A94" s="81" t="s">
        <v>16</v>
      </c>
      <c r="B94" s="57" t="s">
        <v>90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39"/>
      <c r="T94" s="101"/>
      <c r="U94" s="102"/>
    </row>
    <row r="95" spans="1:21" ht="15" customHeight="1">
      <c r="A95" s="218"/>
      <c r="B95" s="63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40"/>
      <c r="T95" s="159"/>
      <c r="U95" s="160"/>
    </row>
    <row r="96" spans="1:21" ht="15.75" customHeight="1" thickBot="1">
      <c r="A96" s="214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41"/>
      <c r="T96" s="118"/>
      <c r="U96" s="119"/>
    </row>
    <row r="97" spans="1:21" ht="33" thickBot="1" thickTop="1">
      <c r="A97" s="18" t="s">
        <v>59</v>
      </c>
      <c r="B97" s="131">
        <v>160</v>
      </c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32"/>
      <c r="T97" s="131"/>
      <c r="U97" s="138"/>
    </row>
    <row r="98" spans="1:21" ht="15.75" customHeight="1" thickTop="1">
      <c r="A98" s="81" t="s">
        <v>15</v>
      </c>
      <c r="B98" s="112" t="s">
        <v>67</v>
      </c>
      <c r="C98" s="148"/>
      <c r="D98" s="148"/>
      <c r="E98" s="148"/>
      <c r="F98" s="148"/>
      <c r="G98" s="113"/>
      <c r="H98" s="112" t="s">
        <v>33</v>
      </c>
      <c r="I98" s="148"/>
      <c r="J98" s="148"/>
      <c r="K98" s="148"/>
      <c r="L98" s="113"/>
      <c r="M98" s="112" t="s">
        <v>25</v>
      </c>
      <c r="N98" s="148"/>
      <c r="O98" s="148"/>
      <c r="P98" s="148"/>
      <c r="Q98" s="148"/>
      <c r="R98" s="148"/>
      <c r="S98" s="113"/>
      <c r="T98" s="101"/>
      <c r="U98" s="102"/>
    </row>
    <row r="99" spans="1:21" ht="15.75" customHeight="1" thickBot="1">
      <c r="A99" s="214"/>
      <c r="B99" s="118"/>
      <c r="C99" s="149"/>
      <c r="D99" s="149"/>
      <c r="E99" s="149"/>
      <c r="F99" s="149"/>
      <c r="G99" s="150"/>
      <c r="H99" s="118"/>
      <c r="I99" s="149"/>
      <c r="J99" s="149"/>
      <c r="K99" s="149"/>
      <c r="L99" s="150"/>
      <c r="M99" s="118"/>
      <c r="N99" s="149"/>
      <c r="O99" s="149"/>
      <c r="P99" s="149"/>
      <c r="Q99" s="149"/>
      <c r="R99" s="149"/>
      <c r="S99" s="150"/>
      <c r="T99" s="118"/>
      <c r="U99" s="119"/>
    </row>
    <row r="100" spans="1:21" ht="17.25" thickBot="1" thickTop="1">
      <c r="A100" s="6" t="s">
        <v>4</v>
      </c>
      <c r="B100" s="131">
        <v>120</v>
      </c>
      <c r="C100" s="132"/>
      <c r="D100" s="131"/>
      <c r="E100" s="132"/>
      <c r="F100" s="2"/>
      <c r="G100" s="9">
        <f>B100</f>
        <v>120</v>
      </c>
      <c r="H100" s="2">
        <v>130</v>
      </c>
      <c r="I100" s="2"/>
      <c r="J100" s="131"/>
      <c r="K100" s="132"/>
      <c r="L100" s="9">
        <f>H100</f>
        <v>130</v>
      </c>
      <c r="M100" s="2">
        <v>115</v>
      </c>
      <c r="N100" s="131"/>
      <c r="O100" s="132"/>
      <c r="P100" s="131"/>
      <c r="Q100" s="132"/>
      <c r="R100" s="140">
        <f>M100</f>
        <v>115</v>
      </c>
      <c r="S100" s="158"/>
      <c r="T100" s="142">
        <f>(G100+L100+R100)/3</f>
        <v>121.66666666666667</v>
      </c>
      <c r="U100" s="143"/>
    </row>
    <row r="101" spans="1:21" ht="17.25" thickBot="1" thickTop="1">
      <c r="A101" s="6" t="s">
        <v>3</v>
      </c>
      <c r="B101" s="146">
        <f>B100*B97</f>
        <v>19200</v>
      </c>
      <c r="C101" s="147"/>
      <c r="D101" s="146"/>
      <c r="E101" s="147"/>
      <c r="F101" s="29"/>
      <c r="G101" s="30">
        <f>G100*B97</f>
        <v>19200</v>
      </c>
      <c r="H101" s="29">
        <f>H100*B97</f>
        <v>20800</v>
      </c>
      <c r="I101" s="29"/>
      <c r="J101" s="146"/>
      <c r="K101" s="147"/>
      <c r="L101" s="30">
        <f>L100*B97</f>
        <v>20800</v>
      </c>
      <c r="M101" s="29">
        <f>M100*B97</f>
        <v>18400</v>
      </c>
      <c r="N101" s="146"/>
      <c r="O101" s="147"/>
      <c r="P101" s="146"/>
      <c r="Q101" s="147"/>
      <c r="R101" s="116">
        <f>R100*B97</f>
        <v>18400</v>
      </c>
      <c r="S101" s="157"/>
      <c r="T101" s="116">
        <v>19520</v>
      </c>
      <c r="U101" s="117"/>
    </row>
    <row r="102" spans="1:21" ht="15.75" customHeight="1" thickTop="1">
      <c r="A102" s="81" t="s">
        <v>16</v>
      </c>
      <c r="B102" s="46" t="s">
        <v>91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39"/>
      <c r="T102" s="101"/>
      <c r="U102" s="102"/>
    </row>
    <row r="103" spans="1:21" ht="15.75" customHeight="1" thickBot="1">
      <c r="A103" s="214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1"/>
      <c r="T103" s="118"/>
      <c r="U103" s="119"/>
    </row>
    <row r="104" spans="1:21" ht="17.25" thickBot="1" thickTop="1">
      <c r="A104" s="18" t="s">
        <v>49</v>
      </c>
      <c r="B104" s="131">
        <v>161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32"/>
      <c r="T104" s="131"/>
      <c r="U104" s="138"/>
    </row>
    <row r="105" spans="1:21" ht="16.5" thickTop="1">
      <c r="A105" s="81" t="s">
        <v>15</v>
      </c>
      <c r="B105" s="112" t="s">
        <v>68</v>
      </c>
      <c r="C105" s="148"/>
      <c r="D105" s="148"/>
      <c r="E105" s="148"/>
      <c r="F105" s="148"/>
      <c r="G105" s="113"/>
      <c r="H105" s="112" t="s">
        <v>40</v>
      </c>
      <c r="I105" s="148"/>
      <c r="J105" s="148"/>
      <c r="K105" s="148"/>
      <c r="L105" s="113"/>
      <c r="M105" s="112" t="s">
        <v>34</v>
      </c>
      <c r="N105" s="148"/>
      <c r="O105" s="148"/>
      <c r="P105" s="148"/>
      <c r="Q105" s="148"/>
      <c r="R105" s="148"/>
      <c r="S105" s="113"/>
      <c r="T105" s="101"/>
      <c r="U105" s="102"/>
    </row>
    <row r="106" spans="1:21" ht="16.5" thickBot="1">
      <c r="A106" s="214"/>
      <c r="B106" s="118"/>
      <c r="C106" s="149"/>
      <c r="D106" s="149"/>
      <c r="E106" s="149"/>
      <c r="F106" s="149"/>
      <c r="G106" s="150"/>
      <c r="H106" s="118"/>
      <c r="I106" s="149"/>
      <c r="J106" s="149"/>
      <c r="K106" s="149"/>
      <c r="L106" s="150"/>
      <c r="M106" s="118"/>
      <c r="N106" s="149"/>
      <c r="O106" s="149"/>
      <c r="P106" s="149"/>
      <c r="Q106" s="149"/>
      <c r="R106" s="149"/>
      <c r="S106" s="150"/>
      <c r="T106" s="118"/>
      <c r="U106" s="119"/>
    </row>
    <row r="107" spans="1:21" ht="17.25" thickBot="1" thickTop="1">
      <c r="A107" s="6" t="s">
        <v>4</v>
      </c>
      <c r="B107" s="131">
        <v>200</v>
      </c>
      <c r="C107" s="132"/>
      <c r="D107" s="131"/>
      <c r="E107" s="132"/>
      <c r="F107" s="2"/>
      <c r="G107" s="9">
        <f>B107</f>
        <v>200</v>
      </c>
      <c r="H107" s="2">
        <v>210</v>
      </c>
      <c r="I107" s="2"/>
      <c r="J107" s="131"/>
      <c r="K107" s="132"/>
      <c r="L107" s="9">
        <f>H107</f>
        <v>210</v>
      </c>
      <c r="M107" s="2">
        <v>180</v>
      </c>
      <c r="N107" s="131"/>
      <c r="O107" s="132"/>
      <c r="P107" s="131"/>
      <c r="Q107" s="132"/>
      <c r="R107" s="140">
        <f>M107</f>
        <v>180</v>
      </c>
      <c r="S107" s="158"/>
      <c r="T107" s="142">
        <f>(G107+L107+R107)/3</f>
        <v>196.66666666666666</v>
      </c>
      <c r="U107" s="143"/>
    </row>
    <row r="108" spans="1:21" ht="17.25" thickBot="1" thickTop="1">
      <c r="A108" s="6" t="s">
        <v>3</v>
      </c>
      <c r="B108" s="146">
        <f>B107*B104</f>
        <v>32200</v>
      </c>
      <c r="C108" s="147"/>
      <c r="D108" s="146"/>
      <c r="E108" s="147"/>
      <c r="F108" s="29"/>
      <c r="G108" s="30">
        <f>G107*B104</f>
        <v>32200</v>
      </c>
      <c r="H108" s="29">
        <f>H107*B104</f>
        <v>33810</v>
      </c>
      <c r="I108" s="29"/>
      <c r="J108" s="146"/>
      <c r="K108" s="147"/>
      <c r="L108" s="30">
        <f>L107*B104</f>
        <v>33810</v>
      </c>
      <c r="M108" s="29">
        <f>M107*B104</f>
        <v>28980</v>
      </c>
      <c r="N108" s="146"/>
      <c r="O108" s="147"/>
      <c r="P108" s="146"/>
      <c r="Q108" s="147"/>
      <c r="R108" s="116">
        <f>R107*B104</f>
        <v>28980</v>
      </c>
      <c r="S108" s="157"/>
      <c r="T108" s="116">
        <v>31717</v>
      </c>
      <c r="U108" s="117"/>
    </row>
    <row r="109" spans="1:21" ht="15.75" customHeight="1" thickTop="1">
      <c r="A109" s="81" t="s">
        <v>16</v>
      </c>
      <c r="B109" s="50" t="s">
        <v>92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39"/>
      <c r="T109" s="101"/>
      <c r="U109" s="102"/>
    </row>
    <row r="110" spans="1:21" ht="30" customHeight="1" thickBot="1">
      <c r="A110" s="214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41"/>
      <c r="T110" s="118"/>
      <c r="U110" s="119"/>
    </row>
    <row r="111" spans="1:21" ht="33" thickBot="1" thickTop="1">
      <c r="A111" s="18" t="s">
        <v>60</v>
      </c>
      <c r="B111" s="131">
        <v>4800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32"/>
      <c r="T111" s="131"/>
      <c r="U111" s="138"/>
    </row>
    <row r="112" spans="1:21" ht="15.75" thickTop="1">
      <c r="A112" s="81" t="s">
        <v>15</v>
      </c>
      <c r="B112" s="112" t="s">
        <v>35</v>
      </c>
      <c r="C112" s="148"/>
      <c r="D112" s="148"/>
      <c r="E112" s="148"/>
      <c r="F112" s="148"/>
      <c r="G112" s="113"/>
      <c r="H112" s="112" t="s">
        <v>41</v>
      </c>
      <c r="I112" s="148"/>
      <c r="J112" s="148"/>
      <c r="K112" s="148"/>
      <c r="L112" s="113"/>
      <c r="M112" s="108" t="s">
        <v>47</v>
      </c>
      <c r="N112" s="109"/>
      <c r="O112" s="109"/>
      <c r="P112" s="109"/>
      <c r="Q112" s="109"/>
      <c r="R112" s="109"/>
      <c r="S112" s="155"/>
      <c r="T112" s="101"/>
      <c r="U112" s="102"/>
    </row>
    <row r="113" spans="1:21" ht="15.75" thickBot="1">
      <c r="A113" s="214"/>
      <c r="B113" s="118"/>
      <c r="C113" s="149"/>
      <c r="D113" s="149"/>
      <c r="E113" s="149"/>
      <c r="F113" s="149"/>
      <c r="G113" s="150"/>
      <c r="H113" s="118"/>
      <c r="I113" s="149"/>
      <c r="J113" s="149"/>
      <c r="K113" s="149"/>
      <c r="L113" s="150"/>
      <c r="M113" s="127"/>
      <c r="N113" s="128"/>
      <c r="O113" s="128"/>
      <c r="P113" s="128"/>
      <c r="Q113" s="128"/>
      <c r="R113" s="128"/>
      <c r="S113" s="156"/>
      <c r="T113" s="118"/>
      <c r="U113" s="119"/>
    </row>
    <row r="114" spans="1:21" ht="17.25" thickBot="1" thickTop="1">
      <c r="A114" s="6" t="s">
        <v>4</v>
      </c>
      <c r="B114" s="131">
        <v>46</v>
      </c>
      <c r="C114" s="132"/>
      <c r="D114" s="131"/>
      <c r="E114" s="132"/>
      <c r="F114" s="2"/>
      <c r="G114" s="9">
        <f>B114</f>
        <v>46</v>
      </c>
      <c r="H114" s="2">
        <v>55</v>
      </c>
      <c r="I114" s="2"/>
      <c r="J114" s="131"/>
      <c r="K114" s="132"/>
      <c r="L114" s="9">
        <f>H114</f>
        <v>55</v>
      </c>
      <c r="M114" s="2">
        <v>48</v>
      </c>
      <c r="N114" s="131"/>
      <c r="O114" s="132"/>
      <c r="P114" s="131"/>
      <c r="Q114" s="132"/>
      <c r="R114" s="131">
        <f>M114</f>
        <v>48</v>
      </c>
      <c r="S114" s="132"/>
      <c r="T114" s="142">
        <f>(G114+L114+R114)/3</f>
        <v>49.666666666666664</v>
      </c>
      <c r="U114" s="143"/>
    </row>
    <row r="115" spans="1:21" ht="17.25" thickBot="1" thickTop="1">
      <c r="A115" s="6" t="s">
        <v>3</v>
      </c>
      <c r="B115" s="146">
        <f>B114*B111</f>
        <v>220800</v>
      </c>
      <c r="C115" s="147"/>
      <c r="D115" s="146"/>
      <c r="E115" s="147"/>
      <c r="F115" s="29"/>
      <c r="G115" s="30">
        <f>G114*B111</f>
        <v>220800</v>
      </c>
      <c r="H115" s="29">
        <f>H114*B111</f>
        <v>264000</v>
      </c>
      <c r="I115" s="29"/>
      <c r="J115" s="146"/>
      <c r="K115" s="147"/>
      <c r="L115" s="30">
        <f>L114*B111</f>
        <v>264000</v>
      </c>
      <c r="M115" s="29">
        <f>M114*B111</f>
        <v>230400</v>
      </c>
      <c r="N115" s="146"/>
      <c r="O115" s="147"/>
      <c r="P115" s="146"/>
      <c r="Q115" s="147"/>
      <c r="R115" s="146">
        <f>R114*B111</f>
        <v>230400</v>
      </c>
      <c r="S115" s="151"/>
      <c r="T115" s="152">
        <v>240000</v>
      </c>
      <c r="U115" s="153"/>
    </row>
    <row r="116" spans="1:21" ht="15.75" customHeight="1" thickTop="1">
      <c r="A116" s="81" t="s">
        <v>16</v>
      </c>
      <c r="B116" s="50" t="s">
        <v>93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44"/>
      <c r="T116" s="144"/>
      <c r="U116" s="145"/>
    </row>
    <row r="117" spans="1:21" ht="30" customHeight="1" thickBot="1">
      <c r="A117" s="214"/>
      <c r="B117" s="55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45"/>
      <c r="T117" s="118"/>
      <c r="U117" s="119"/>
    </row>
    <row r="118" spans="1:21" ht="15.75" thickTop="1">
      <c r="A118" s="220" t="s">
        <v>61</v>
      </c>
      <c r="B118" s="101">
        <v>6250</v>
      </c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01"/>
      <c r="U118" s="102"/>
    </row>
    <row r="119" spans="1:21" ht="12" customHeight="1" thickBot="1">
      <c r="A119" s="214"/>
      <c r="B119" s="11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18"/>
      <c r="U119" s="119"/>
    </row>
    <row r="120" spans="1:21" ht="15" customHeight="1" thickTop="1">
      <c r="A120" s="81" t="s">
        <v>15</v>
      </c>
      <c r="B120" s="112" t="s">
        <v>35</v>
      </c>
      <c r="C120" s="148"/>
      <c r="D120" s="148"/>
      <c r="E120" s="148"/>
      <c r="F120" s="148"/>
      <c r="G120" s="113"/>
      <c r="H120" s="112" t="s">
        <v>41</v>
      </c>
      <c r="I120" s="148"/>
      <c r="J120" s="148"/>
      <c r="K120" s="148"/>
      <c r="L120" s="113"/>
      <c r="M120" s="108" t="s">
        <v>48</v>
      </c>
      <c r="N120" s="109"/>
      <c r="O120" s="109"/>
      <c r="P120" s="109"/>
      <c r="Q120" s="109"/>
      <c r="R120" s="109"/>
      <c r="S120" s="109"/>
      <c r="T120" s="101"/>
      <c r="U120" s="102"/>
    </row>
    <row r="121" spans="1:21" ht="15" customHeight="1" thickBot="1">
      <c r="A121" s="214"/>
      <c r="B121" s="118"/>
      <c r="C121" s="149"/>
      <c r="D121" s="149"/>
      <c r="E121" s="149"/>
      <c r="F121" s="149"/>
      <c r="G121" s="150"/>
      <c r="H121" s="118"/>
      <c r="I121" s="149"/>
      <c r="J121" s="149"/>
      <c r="K121" s="149"/>
      <c r="L121" s="150"/>
      <c r="M121" s="127"/>
      <c r="N121" s="128"/>
      <c r="O121" s="128"/>
      <c r="P121" s="128"/>
      <c r="Q121" s="128"/>
      <c r="R121" s="128"/>
      <c r="S121" s="128"/>
      <c r="T121" s="118"/>
      <c r="U121" s="119"/>
    </row>
    <row r="122" spans="1:21" ht="17.25" thickBot="1" thickTop="1">
      <c r="A122" s="6" t="s">
        <v>4</v>
      </c>
      <c r="B122" s="131">
        <v>16</v>
      </c>
      <c r="C122" s="132"/>
      <c r="D122" s="131"/>
      <c r="E122" s="132"/>
      <c r="F122" s="2"/>
      <c r="G122" s="9">
        <f>B122</f>
        <v>16</v>
      </c>
      <c r="H122" s="2">
        <v>16</v>
      </c>
      <c r="I122" s="2"/>
      <c r="J122" s="131"/>
      <c r="K122" s="132"/>
      <c r="L122" s="9">
        <f>H122</f>
        <v>16</v>
      </c>
      <c r="M122" s="2">
        <v>18</v>
      </c>
      <c r="N122" s="131"/>
      <c r="O122" s="132"/>
      <c r="P122" s="131"/>
      <c r="Q122" s="132"/>
      <c r="R122" s="140">
        <f>M122</f>
        <v>18</v>
      </c>
      <c r="S122" s="141"/>
      <c r="T122" s="142">
        <f>(G122+L122+R122)/3</f>
        <v>16.666666666666668</v>
      </c>
      <c r="U122" s="143"/>
    </row>
    <row r="123" spans="1:21" ht="17.25" thickBot="1" thickTop="1">
      <c r="A123" s="6" t="s">
        <v>3</v>
      </c>
      <c r="B123" s="146">
        <f>B122*B118</f>
        <v>100000</v>
      </c>
      <c r="C123" s="147"/>
      <c r="D123" s="146"/>
      <c r="E123" s="147"/>
      <c r="F123" s="29"/>
      <c r="G123" s="30">
        <f>G122*B118</f>
        <v>100000</v>
      </c>
      <c r="H123" s="29">
        <f>H122*B118</f>
        <v>100000</v>
      </c>
      <c r="I123" s="29"/>
      <c r="J123" s="146"/>
      <c r="K123" s="147"/>
      <c r="L123" s="30">
        <f>L122*B118</f>
        <v>100000</v>
      </c>
      <c r="M123" s="29">
        <f>M122*B118</f>
        <v>112500</v>
      </c>
      <c r="N123" s="146"/>
      <c r="O123" s="147"/>
      <c r="P123" s="146"/>
      <c r="Q123" s="147"/>
      <c r="R123" s="116">
        <f>R122*B118</f>
        <v>112500</v>
      </c>
      <c r="S123" s="122"/>
      <c r="T123" s="116">
        <v>106250</v>
      </c>
      <c r="U123" s="117"/>
    </row>
    <row r="124" spans="1:21" ht="17.25" thickBot="1" thickTop="1">
      <c r="A124" s="6" t="s">
        <v>5</v>
      </c>
      <c r="B124" s="131"/>
      <c r="C124" s="132"/>
      <c r="D124" s="133"/>
      <c r="E124" s="134"/>
      <c r="F124" s="2"/>
      <c r="G124" s="9"/>
      <c r="H124" s="11"/>
      <c r="I124" s="11"/>
      <c r="J124" s="131"/>
      <c r="K124" s="132"/>
      <c r="L124" s="9"/>
      <c r="M124" s="11"/>
      <c r="N124" s="136"/>
      <c r="O124" s="137"/>
      <c r="P124" s="136"/>
      <c r="Q124" s="137"/>
      <c r="R124" s="140"/>
      <c r="S124" s="141"/>
      <c r="T124" s="131"/>
      <c r="U124" s="138"/>
    </row>
    <row r="125" spans="1:21" ht="17.25" thickBot="1" thickTop="1">
      <c r="A125" s="6" t="s">
        <v>6</v>
      </c>
      <c r="B125" s="131"/>
      <c r="C125" s="132"/>
      <c r="D125" s="133"/>
      <c r="E125" s="134"/>
      <c r="F125" s="2"/>
      <c r="G125" s="2"/>
      <c r="H125" s="10"/>
      <c r="I125" s="10"/>
      <c r="J125" s="131"/>
      <c r="K125" s="132"/>
      <c r="L125" s="10"/>
      <c r="M125" s="10"/>
      <c r="N125" s="133"/>
      <c r="O125" s="134"/>
      <c r="P125" s="131"/>
      <c r="Q125" s="132"/>
      <c r="R125" s="133"/>
      <c r="S125" s="139"/>
      <c r="T125" s="131"/>
      <c r="U125" s="138"/>
    </row>
    <row r="126" spans="1:24" ht="17.25" thickBot="1" thickTop="1">
      <c r="A126" s="6" t="s">
        <v>17</v>
      </c>
      <c r="B126" s="120">
        <f>B123+B115+B108+B101+B93+B86+B79+B72+B65+B58+B51+B44+B36+B29+B21+B13</f>
        <v>1702300</v>
      </c>
      <c r="C126" s="121"/>
      <c r="D126" s="120">
        <f>D123+D115+D108+D101+D93+D86+D79+D72+D65+D58+D51+D44+D36+D29+D21+E13</f>
        <v>0</v>
      </c>
      <c r="E126" s="121"/>
      <c r="F126" s="31">
        <f>F123+F115+F108+F101+F93+F86+F79+F72+F65+F58+F51+F44+F36+F29+F21+F13</f>
        <v>0</v>
      </c>
      <c r="G126" s="30">
        <f>G123+G115+G108+G101+G93+G86+G79+G72+G65+G58+G51+G44+G36+G29+G21+G13</f>
        <v>1702300</v>
      </c>
      <c r="H126" s="31">
        <f>H123+H115+H108+H101+H93+H86+H79+H72+H65+H58+H51+H44+H36+H29+H21+H13</f>
        <v>1514780</v>
      </c>
      <c r="I126" s="31">
        <f>I123+I115+I108+I101+I93+I86+I79+I72+I65+I58+I51+I44+I36+I29+I21+I13</f>
        <v>0</v>
      </c>
      <c r="J126" s="120">
        <f>J123+J115+J108+J101+J93+J86+J79+J72+J65+J58+J51+J44+J36+J29+J21+J13</f>
        <v>0</v>
      </c>
      <c r="K126" s="121"/>
      <c r="L126" s="30">
        <f>L123+L115+L108+L101+L93+L86+L79+L72+L65+L58+L51+L44+L36+L29+L21+K13</f>
        <v>1514780</v>
      </c>
      <c r="M126" s="31">
        <f>M123+M115+M108+M101+M93+M86+M79+M72+M65+M58+M51+M44+M36+M29+M21+M13</f>
        <v>1530780</v>
      </c>
      <c r="N126" s="120">
        <f>N123+N108+N101+N93+N79+N72+O65+N58+N51+N21+O13</f>
        <v>0</v>
      </c>
      <c r="O126" s="121"/>
      <c r="P126" s="120">
        <f>P123+P108+P101+P93+P79+P65+P44+P36+P29+P13</f>
        <v>0</v>
      </c>
      <c r="Q126" s="121"/>
      <c r="R126" s="116">
        <f>R123+R115+R108+R101+R93+R86+R79+R72+R65+Q58+Q51+Q44+R36+R29+R21+R13</f>
        <v>1530780</v>
      </c>
      <c r="S126" s="122"/>
      <c r="T126" s="116">
        <f>T123+T115+T108+T101+T93+T86+T79+T72+T65+S58+S51+S44+T36+T29+T13+T21</f>
        <v>1579967</v>
      </c>
      <c r="U126" s="117"/>
      <c r="X126" s="15"/>
    </row>
    <row r="127" spans="1:24" ht="17.25" hidden="1" thickBot="1" thickTop="1">
      <c r="A127" s="19"/>
      <c r="B127" s="17"/>
      <c r="C127" s="12"/>
      <c r="D127" s="17"/>
      <c r="E127" s="12"/>
      <c r="F127" s="24"/>
      <c r="G127" s="25"/>
      <c r="H127" s="24"/>
      <c r="I127" s="24"/>
      <c r="J127" s="17"/>
      <c r="K127" s="12"/>
      <c r="L127" s="26"/>
      <c r="M127" s="24"/>
      <c r="N127" s="17"/>
      <c r="O127" s="12"/>
      <c r="P127" s="17"/>
      <c r="Q127" s="12"/>
      <c r="R127" s="21"/>
      <c r="S127" s="22"/>
      <c r="T127" s="27"/>
      <c r="U127" s="20"/>
      <c r="X127" s="23"/>
    </row>
    <row r="128" spans="1:21" ht="30.75" customHeight="1" thickTop="1">
      <c r="A128" s="81" t="s">
        <v>7</v>
      </c>
      <c r="B128" s="123">
        <v>41242</v>
      </c>
      <c r="C128" s="113"/>
      <c r="D128" s="123"/>
      <c r="E128" s="113"/>
      <c r="F128" s="129"/>
      <c r="G128" s="100"/>
      <c r="H128" s="129">
        <v>41242</v>
      </c>
      <c r="I128" s="129"/>
      <c r="J128" s="123"/>
      <c r="K128" s="113"/>
      <c r="L128" s="106"/>
      <c r="M128" s="129">
        <v>41242</v>
      </c>
      <c r="N128" s="123"/>
      <c r="O128" s="113"/>
      <c r="P128" s="123"/>
      <c r="Q128" s="113"/>
      <c r="R128" s="108"/>
      <c r="S128" s="109"/>
      <c r="T128" s="101"/>
      <c r="U128" s="102"/>
    </row>
    <row r="129" spans="1:21" ht="15.75" thickBot="1">
      <c r="A129" s="82"/>
      <c r="B129" s="124"/>
      <c r="C129" s="125"/>
      <c r="D129" s="124"/>
      <c r="E129" s="125"/>
      <c r="F129" s="130"/>
      <c r="G129" s="135"/>
      <c r="H129" s="130"/>
      <c r="I129" s="130"/>
      <c r="J129" s="124"/>
      <c r="K129" s="125"/>
      <c r="L129" s="126"/>
      <c r="M129" s="130"/>
      <c r="N129" s="124"/>
      <c r="O129" s="125"/>
      <c r="P129" s="124"/>
      <c r="Q129" s="125"/>
      <c r="R129" s="127"/>
      <c r="S129" s="128"/>
      <c r="T129" s="118"/>
      <c r="U129" s="119"/>
    </row>
    <row r="130" spans="1:21" ht="32.25" customHeight="1" thickTop="1">
      <c r="A130" s="81" t="s">
        <v>8</v>
      </c>
      <c r="B130" s="112" t="s">
        <v>71</v>
      </c>
      <c r="C130" s="113"/>
      <c r="D130" s="1"/>
      <c r="E130" s="113"/>
      <c r="F130" s="100"/>
      <c r="G130" s="100"/>
      <c r="H130" s="98" t="s">
        <v>71</v>
      </c>
      <c r="I130" s="100"/>
      <c r="J130" s="101"/>
      <c r="K130" s="113"/>
      <c r="L130" s="106"/>
      <c r="M130" s="98" t="s">
        <v>71</v>
      </c>
      <c r="N130" s="101"/>
      <c r="O130" s="113"/>
      <c r="P130" s="101"/>
      <c r="Q130" s="113"/>
      <c r="R130" s="108"/>
      <c r="S130" s="109"/>
      <c r="T130" s="101"/>
      <c r="U130" s="102"/>
    </row>
    <row r="131" spans="1:21" ht="16.5" customHeight="1" thickBot="1">
      <c r="A131" s="82"/>
      <c r="B131" s="103"/>
      <c r="C131" s="114"/>
      <c r="D131" s="13"/>
      <c r="E131" s="114"/>
      <c r="F131" s="115"/>
      <c r="G131" s="115"/>
      <c r="H131" s="99"/>
      <c r="I131" s="99"/>
      <c r="J131" s="103"/>
      <c r="K131" s="114"/>
      <c r="L131" s="107"/>
      <c r="M131" s="99"/>
      <c r="N131" s="103"/>
      <c r="O131" s="114"/>
      <c r="P131" s="103"/>
      <c r="Q131" s="114"/>
      <c r="R131" s="110"/>
      <c r="S131" s="111"/>
      <c r="T131" s="103"/>
      <c r="U131" s="104"/>
    </row>
    <row r="132" spans="1:21" ht="46.5" customHeight="1" thickTop="1">
      <c r="A132" s="88" t="s">
        <v>20</v>
      </c>
      <c r="B132" s="89"/>
      <c r="C132" s="92" t="s">
        <v>9</v>
      </c>
      <c r="D132" s="93"/>
      <c r="E132" s="93"/>
      <c r="F132" s="93"/>
      <c r="G132" s="94"/>
      <c r="H132" s="92" t="s">
        <v>10</v>
      </c>
      <c r="I132" s="93"/>
      <c r="J132" s="93"/>
      <c r="K132" s="93"/>
      <c r="L132" s="93"/>
      <c r="M132" s="93"/>
      <c r="N132" s="93"/>
      <c r="O132" s="93"/>
      <c r="P132" s="93"/>
      <c r="Q132" s="94"/>
      <c r="R132" s="75"/>
      <c r="S132" s="105"/>
      <c r="T132" s="105"/>
      <c r="U132" s="105"/>
    </row>
    <row r="133" spans="1:21" ht="16.5" thickBot="1">
      <c r="A133" s="90"/>
      <c r="B133" s="91"/>
      <c r="C133" s="95"/>
      <c r="D133" s="96"/>
      <c r="E133" s="96"/>
      <c r="F133" s="96"/>
      <c r="G133" s="97"/>
      <c r="H133" s="95" t="s">
        <v>11</v>
      </c>
      <c r="I133" s="96"/>
      <c r="J133" s="96"/>
      <c r="K133" s="96"/>
      <c r="L133" s="96"/>
      <c r="M133" s="96"/>
      <c r="N133" s="96"/>
      <c r="O133" s="96"/>
      <c r="P133" s="96"/>
      <c r="Q133" s="97"/>
      <c r="R133" s="75"/>
      <c r="S133" s="76"/>
      <c r="T133" s="76"/>
      <c r="U133" s="76"/>
    </row>
    <row r="134" spans="1:21" ht="16.5" customHeight="1" thickBot="1">
      <c r="A134" s="77" t="s">
        <v>12</v>
      </c>
      <c r="B134" s="78"/>
      <c r="C134" s="79" t="s">
        <v>36</v>
      </c>
      <c r="D134" s="80"/>
      <c r="E134" s="80"/>
      <c r="F134" s="80"/>
      <c r="G134" s="78"/>
      <c r="H134" s="79" t="s">
        <v>73</v>
      </c>
      <c r="I134" s="80"/>
      <c r="J134" s="80"/>
      <c r="K134" s="80"/>
      <c r="L134" s="80"/>
      <c r="M134" s="80"/>
      <c r="N134" s="80"/>
      <c r="O134" s="80"/>
      <c r="P134" s="80"/>
      <c r="Q134" s="78"/>
      <c r="R134" s="75"/>
      <c r="S134" s="76"/>
      <c r="T134" s="76"/>
      <c r="U134" s="76"/>
    </row>
    <row r="135" spans="1:21" ht="16.5" customHeight="1" thickBot="1">
      <c r="A135" s="77" t="s">
        <v>13</v>
      </c>
      <c r="B135" s="78"/>
      <c r="C135" s="79" t="s">
        <v>69</v>
      </c>
      <c r="D135" s="80"/>
      <c r="E135" s="80"/>
      <c r="F135" s="80"/>
      <c r="G135" s="78"/>
      <c r="H135" s="79" t="s">
        <v>74</v>
      </c>
      <c r="I135" s="80"/>
      <c r="J135" s="80"/>
      <c r="K135" s="80"/>
      <c r="L135" s="80"/>
      <c r="M135" s="80"/>
      <c r="N135" s="80"/>
      <c r="O135" s="80"/>
      <c r="P135" s="80"/>
      <c r="Q135" s="78"/>
      <c r="R135" s="75"/>
      <c r="S135" s="76"/>
      <c r="T135" s="76"/>
      <c r="U135" s="76"/>
    </row>
    <row r="136" spans="1:21" ht="16.5" customHeight="1" thickBot="1">
      <c r="A136" s="77" t="s">
        <v>14</v>
      </c>
      <c r="B136" s="78"/>
      <c r="C136" s="79" t="s">
        <v>70</v>
      </c>
      <c r="D136" s="80"/>
      <c r="E136" s="80"/>
      <c r="F136" s="80"/>
      <c r="G136" s="78"/>
      <c r="H136" s="79" t="s">
        <v>75</v>
      </c>
      <c r="I136" s="80"/>
      <c r="J136" s="80"/>
      <c r="K136" s="80"/>
      <c r="L136" s="80"/>
      <c r="M136" s="80"/>
      <c r="N136" s="80"/>
      <c r="O136" s="80"/>
      <c r="P136" s="80"/>
      <c r="Q136" s="78"/>
      <c r="R136" s="75"/>
      <c r="S136" s="76"/>
      <c r="T136" s="76"/>
      <c r="U136" s="76"/>
    </row>
    <row r="138" spans="1:6" ht="15.75">
      <c r="A138" s="83" t="s">
        <v>94</v>
      </c>
      <c r="B138" s="84"/>
      <c r="C138" s="84"/>
      <c r="D138" s="84"/>
      <c r="E138" s="84"/>
      <c r="F138" s="84"/>
    </row>
    <row r="139" spans="1:12" ht="15.75">
      <c r="A139" s="85" t="s">
        <v>32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</row>
    <row r="140" spans="1:7" ht="15.75">
      <c r="A140" s="87" t="s">
        <v>72</v>
      </c>
      <c r="B140" s="86"/>
      <c r="C140" s="86"/>
      <c r="D140" s="86"/>
      <c r="E140" s="86"/>
      <c r="F140" s="86"/>
      <c r="G140" s="86"/>
    </row>
  </sheetData>
  <sheetProtection/>
  <mergeCells count="464">
    <mergeCell ref="A2:I2"/>
    <mergeCell ref="T3:U5"/>
    <mergeCell ref="P130:Q131"/>
    <mergeCell ref="B128:C129"/>
    <mergeCell ref="D128:E129"/>
    <mergeCell ref="F128:F129"/>
    <mergeCell ref="H128:H129"/>
    <mergeCell ref="I128:I129"/>
    <mergeCell ref="J128:K129"/>
    <mergeCell ref="A69:A70"/>
    <mergeCell ref="A120:A121"/>
    <mergeCell ref="A102:A103"/>
    <mergeCell ref="A109:A110"/>
    <mergeCell ref="A105:A106"/>
    <mergeCell ref="J107:K107"/>
    <mergeCell ref="N107:O107"/>
    <mergeCell ref="M105:S106"/>
    <mergeCell ref="D115:E115"/>
    <mergeCell ref="A116:A117"/>
    <mergeCell ref="A83:A84"/>
    <mergeCell ref="A76:A77"/>
    <mergeCell ref="A118:A119"/>
    <mergeCell ref="A80:A81"/>
    <mergeCell ref="A112:A113"/>
    <mergeCell ref="A98:A99"/>
    <mergeCell ref="A94:A96"/>
    <mergeCell ref="A90:A91"/>
    <mergeCell ref="A87:A88"/>
    <mergeCell ref="A41:A42"/>
    <mergeCell ref="A48:A49"/>
    <mergeCell ref="A55:A56"/>
    <mergeCell ref="A62:A63"/>
    <mergeCell ref="A45:A46"/>
    <mergeCell ref="A52:A53"/>
    <mergeCell ref="A59:A60"/>
    <mergeCell ref="A66:A67"/>
    <mergeCell ref="A73:A74"/>
    <mergeCell ref="A6:A8"/>
    <mergeCell ref="A14:A16"/>
    <mergeCell ref="A22:A24"/>
    <mergeCell ref="A30:A31"/>
    <mergeCell ref="A37:A39"/>
    <mergeCell ref="A10:A11"/>
    <mergeCell ref="A18:A19"/>
    <mergeCell ref="A26:A27"/>
    <mergeCell ref="T6:U8"/>
    <mergeCell ref="A33:A34"/>
    <mergeCell ref="A3:A5"/>
    <mergeCell ref="M3:Q4"/>
    <mergeCell ref="B5:C5"/>
    <mergeCell ref="D5:E5"/>
    <mergeCell ref="J5:K5"/>
    <mergeCell ref="M5:N5"/>
    <mergeCell ref="P5:Q5"/>
    <mergeCell ref="B3:F4"/>
    <mergeCell ref="R3:S5"/>
    <mergeCell ref="B10:G11"/>
    <mergeCell ref="H10:L11"/>
    <mergeCell ref="M10:S11"/>
    <mergeCell ref="H3:K4"/>
    <mergeCell ref="L3:L5"/>
    <mergeCell ref="G3:G5"/>
    <mergeCell ref="B9:S9"/>
    <mergeCell ref="T9:U9"/>
    <mergeCell ref="T10:U11"/>
    <mergeCell ref="T12:U12"/>
    <mergeCell ref="R12:S12"/>
    <mergeCell ref="B12:D12"/>
    <mergeCell ref="R13:S13"/>
    <mergeCell ref="T13:U13"/>
    <mergeCell ref="K12:L12"/>
    <mergeCell ref="B13:D13"/>
    <mergeCell ref="K13:L13"/>
    <mergeCell ref="M13:N13"/>
    <mergeCell ref="P13:Q13"/>
    <mergeCell ref="M12:N12"/>
    <mergeCell ref="P12:Q12"/>
    <mergeCell ref="P20:Q20"/>
    <mergeCell ref="R20:S20"/>
    <mergeCell ref="M18:S18"/>
    <mergeCell ref="M19:S19"/>
    <mergeCell ref="B16:S16"/>
    <mergeCell ref="T14:U16"/>
    <mergeCell ref="B17:S17"/>
    <mergeCell ref="T17:U17"/>
    <mergeCell ref="T18:U19"/>
    <mergeCell ref="T20:U20"/>
    <mergeCell ref="B18:G19"/>
    <mergeCell ref="H18:L19"/>
    <mergeCell ref="P21:Q21"/>
    <mergeCell ref="R21:S21"/>
    <mergeCell ref="T21:U21"/>
    <mergeCell ref="B20:C20"/>
    <mergeCell ref="D20:E20"/>
    <mergeCell ref="J20:K20"/>
    <mergeCell ref="N20:O20"/>
    <mergeCell ref="B28:C28"/>
    <mergeCell ref="D28:E28"/>
    <mergeCell ref="T22:U24"/>
    <mergeCell ref="B21:C21"/>
    <mergeCell ref="D21:E21"/>
    <mergeCell ref="J21:K21"/>
    <mergeCell ref="N21:O21"/>
    <mergeCell ref="N29:O29"/>
    <mergeCell ref="R29:S29"/>
    <mergeCell ref="T28:U28"/>
    <mergeCell ref="P29:Q29"/>
    <mergeCell ref="B25:S25"/>
    <mergeCell ref="T25:U25"/>
    <mergeCell ref="B26:G27"/>
    <mergeCell ref="H26:L27"/>
    <mergeCell ref="M26:S27"/>
    <mergeCell ref="T26:U27"/>
    <mergeCell ref="J35:K35"/>
    <mergeCell ref="N35:O35"/>
    <mergeCell ref="P35:Q35"/>
    <mergeCell ref="R35:S35"/>
    <mergeCell ref="T35:U35"/>
    <mergeCell ref="J28:K28"/>
    <mergeCell ref="N28:O28"/>
    <mergeCell ref="P28:Q28"/>
    <mergeCell ref="R28:S28"/>
    <mergeCell ref="J29:K29"/>
    <mergeCell ref="T29:U29"/>
    <mergeCell ref="B32:S32"/>
    <mergeCell ref="T32:U32"/>
    <mergeCell ref="B33:G34"/>
    <mergeCell ref="H33:L34"/>
    <mergeCell ref="M33:S34"/>
    <mergeCell ref="T33:U34"/>
    <mergeCell ref="T30:U31"/>
    <mergeCell ref="B29:C29"/>
    <mergeCell ref="D29:E29"/>
    <mergeCell ref="D43:E43"/>
    <mergeCell ref="T37:U39"/>
    <mergeCell ref="B40:S40"/>
    <mergeCell ref="T40:U40"/>
    <mergeCell ref="B36:C36"/>
    <mergeCell ref="D36:E36"/>
    <mergeCell ref="J36:K36"/>
    <mergeCell ref="N36:O36"/>
    <mergeCell ref="P36:Q36"/>
    <mergeCell ref="R36:S36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B43:C43"/>
    <mergeCell ref="B44:C44"/>
    <mergeCell ref="D44:E44"/>
    <mergeCell ref="Q50:R50"/>
    <mergeCell ref="S50:T50"/>
    <mergeCell ref="Q44:R44"/>
    <mergeCell ref="S44:T44"/>
    <mergeCell ref="T45:U46"/>
    <mergeCell ref="B47:U47"/>
    <mergeCell ref="B48:G49"/>
    <mergeCell ref="J44:K44"/>
    <mergeCell ref="H48:L49"/>
    <mergeCell ref="M48:S49"/>
    <mergeCell ref="T48:U49"/>
    <mergeCell ref="Q51:R51"/>
    <mergeCell ref="S51:T51"/>
    <mergeCell ref="N51:O51"/>
    <mergeCell ref="N50:O50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J57:K57"/>
    <mergeCell ref="N57:O57"/>
    <mergeCell ref="B55:G56"/>
    <mergeCell ref="H55:L56"/>
    <mergeCell ref="M55:S56"/>
    <mergeCell ref="Q57:R57"/>
    <mergeCell ref="S57:T57"/>
    <mergeCell ref="T55:U56"/>
    <mergeCell ref="B57:C57"/>
    <mergeCell ref="D57:E57"/>
    <mergeCell ref="T59:U60"/>
    <mergeCell ref="B61:S61"/>
    <mergeCell ref="T61:U61"/>
    <mergeCell ref="Q58:R58"/>
    <mergeCell ref="S58:T58"/>
    <mergeCell ref="B58:C58"/>
    <mergeCell ref="D58:E58"/>
    <mergeCell ref="J58:K58"/>
    <mergeCell ref="N58:O58"/>
    <mergeCell ref="P65:Q65"/>
    <mergeCell ref="B62:G63"/>
    <mergeCell ref="H62:L63"/>
    <mergeCell ref="M62:S63"/>
    <mergeCell ref="T62:U63"/>
    <mergeCell ref="B64:C64"/>
    <mergeCell ref="D64:E64"/>
    <mergeCell ref="J64:K64"/>
    <mergeCell ref="M64:N64"/>
    <mergeCell ref="P64:Q64"/>
    <mergeCell ref="R64:S64"/>
    <mergeCell ref="T65:U65"/>
    <mergeCell ref="B68:S68"/>
    <mergeCell ref="T68:U68"/>
    <mergeCell ref="D65:E65"/>
    <mergeCell ref="J65:K65"/>
    <mergeCell ref="M65:N65"/>
    <mergeCell ref="R65:S65"/>
    <mergeCell ref="T64:U64"/>
    <mergeCell ref="H69:L70"/>
    <mergeCell ref="M69:S70"/>
    <mergeCell ref="T69:U70"/>
    <mergeCell ref="T66:U67"/>
    <mergeCell ref="J71:K71"/>
    <mergeCell ref="N71:O71"/>
    <mergeCell ref="P71:Q71"/>
    <mergeCell ref="R71:S71"/>
    <mergeCell ref="T71:U71"/>
    <mergeCell ref="B65:C65"/>
    <mergeCell ref="B71:C71"/>
    <mergeCell ref="D71:E71"/>
    <mergeCell ref="T73:U74"/>
    <mergeCell ref="B75:S75"/>
    <mergeCell ref="T75:U75"/>
    <mergeCell ref="B72:C72"/>
    <mergeCell ref="D72:E72"/>
    <mergeCell ref="J72:K72"/>
    <mergeCell ref="B69:G70"/>
    <mergeCell ref="B79:C79"/>
    <mergeCell ref="D79:E79"/>
    <mergeCell ref="J79:K79"/>
    <mergeCell ref="N79:O79"/>
    <mergeCell ref="P79:Q79"/>
    <mergeCell ref="N72:O72"/>
    <mergeCell ref="J78:K78"/>
    <mergeCell ref="N78:O78"/>
    <mergeCell ref="P78:Q78"/>
    <mergeCell ref="M76:S77"/>
    <mergeCell ref="P85:Q85"/>
    <mergeCell ref="T72:U72"/>
    <mergeCell ref="P72:Q72"/>
    <mergeCell ref="R72:S72"/>
    <mergeCell ref="T76:U77"/>
    <mergeCell ref="T78:U78"/>
    <mergeCell ref="R78:S78"/>
    <mergeCell ref="B85:C85"/>
    <mergeCell ref="R79:S79"/>
    <mergeCell ref="B76:G77"/>
    <mergeCell ref="H76:L77"/>
    <mergeCell ref="T85:U85"/>
    <mergeCell ref="T79:U79"/>
    <mergeCell ref="B78:C78"/>
    <mergeCell ref="D78:E78"/>
    <mergeCell ref="J85:K85"/>
    <mergeCell ref="N85:O85"/>
    <mergeCell ref="T80:U81"/>
    <mergeCell ref="T82:U82"/>
    <mergeCell ref="B83:G84"/>
    <mergeCell ref="H83:L84"/>
    <mergeCell ref="M83:S84"/>
    <mergeCell ref="T83:U84"/>
    <mergeCell ref="B82:S82"/>
    <mergeCell ref="D85:E85"/>
    <mergeCell ref="T87:U88"/>
    <mergeCell ref="B89:S89"/>
    <mergeCell ref="T89:U89"/>
    <mergeCell ref="B86:C86"/>
    <mergeCell ref="D86:E86"/>
    <mergeCell ref="J86:K86"/>
    <mergeCell ref="N86:O86"/>
    <mergeCell ref="P86:Q86"/>
    <mergeCell ref="R85:S85"/>
    <mergeCell ref="T86:U86"/>
    <mergeCell ref="R86:S86"/>
    <mergeCell ref="B90:G91"/>
    <mergeCell ref="H90:L91"/>
    <mergeCell ref="M90:S91"/>
    <mergeCell ref="T90:U91"/>
    <mergeCell ref="B87:R88"/>
    <mergeCell ref="D92:E92"/>
    <mergeCell ref="J92:K92"/>
    <mergeCell ref="P93:Q93"/>
    <mergeCell ref="R93:S93"/>
    <mergeCell ref="R92:S92"/>
    <mergeCell ref="N92:O92"/>
    <mergeCell ref="T93:U93"/>
    <mergeCell ref="T94:U96"/>
    <mergeCell ref="B93:C93"/>
    <mergeCell ref="D93:E93"/>
    <mergeCell ref="J93:K93"/>
    <mergeCell ref="P92:Q92"/>
    <mergeCell ref="T92:U92"/>
    <mergeCell ref="B94:R96"/>
    <mergeCell ref="N93:O93"/>
    <mergeCell ref="B92:C92"/>
    <mergeCell ref="B97:S97"/>
    <mergeCell ref="T97:U97"/>
    <mergeCell ref="B98:G99"/>
    <mergeCell ref="H98:L99"/>
    <mergeCell ref="J100:K100"/>
    <mergeCell ref="N100:O100"/>
    <mergeCell ref="P100:Q100"/>
    <mergeCell ref="R100:S100"/>
    <mergeCell ref="T98:U99"/>
    <mergeCell ref="M98:S99"/>
    <mergeCell ref="T105:U10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B100:C100"/>
    <mergeCell ref="T102:U103"/>
    <mergeCell ref="B104:S104"/>
    <mergeCell ref="T104:U104"/>
    <mergeCell ref="P107:Q107"/>
    <mergeCell ref="R107:S107"/>
    <mergeCell ref="B105:G105"/>
    <mergeCell ref="B106:G106"/>
    <mergeCell ref="H105:L106"/>
    <mergeCell ref="B107:C107"/>
    <mergeCell ref="D107:E107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T109:U110"/>
    <mergeCell ref="B111:S111"/>
    <mergeCell ref="T111:U111"/>
    <mergeCell ref="B112:G113"/>
    <mergeCell ref="H112:L113"/>
    <mergeCell ref="T112:U113"/>
    <mergeCell ref="M112:S113"/>
    <mergeCell ref="D123:E123"/>
    <mergeCell ref="T114:U114"/>
    <mergeCell ref="J115:K115"/>
    <mergeCell ref="P115:Q115"/>
    <mergeCell ref="R115:S115"/>
    <mergeCell ref="N114:O114"/>
    <mergeCell ref="P114:Q114"/>
    <mergeCell ref="N115:O115"/>
    <mergeCell ref="R114:S114"/>
    <mergeCell ref="T115:U115"/>
    <mergeCell ref="B118:S119"/>
    <mergeCell ref="T118:U119"/>
    <mergeCell ref="B120:G121"/>
    <mergeCell ref="H120:L121"/>
    <mergeCell ref="J122:K122"/>
    <mergeCell ref="N122:O122"/>
    <mergeCell ref="M120:S121"/>
    <mergeCell ref="T120:U121"/>
    <mergeCell ref="T124:U124"/>
    <mergeCell ref="J123:K123"/>
    <mergeCell ref="N123:O123"/>
    <mergeCell ref="P123:Q123"/>
    <mergeCell ref="B114:C114"/>
    <mergeCell ref="D114:E114"/>
    <mergeCell ref="B122:C122"/>
    <mergeCell ref="D122:E122"/>
    <mergeCell ref="B115:C115"/>
    <mergeCell ref="B123:C123"/>
    <mergeCell ref="P125:Q125"/>
    <mergeCell ref="R125:S125"/>
    <mergeCell ref="R122:S122"/>
    <mergeCell ref="T122:U122"/>
    <mergeCell ref="T116:U117"/>
    <mergeCell ref="J114:K114"/>
    <mergeCell ref="R124:S124"/>
    <mergeCell ref="R123:S123"/>
    <mergeCell ref="T123:U123"/>
    <mergeCell ref="P122:Q122"/>
    <mergeCell ref="A128:A129"/>
    <mergeCell ref="G128:G129"/>
    <mergeCell ref="J124:K124"/>
    <mergeCell ref="N124:O124"/>
    <mergeCell ref="P124:Q124"/>
    <mergeCell ref="T125:U125"/>
    <mergeCell ref="B125:C125"/>
    <mergeCell ref="D125:E125"/>
    <mergeCell ref="J125:K125"/>
    <mergeCell ref="N125:O125"/>
    <mergeCell ref="B126:C126"/>
    <mergeCell ref="D126:E126"/>
    <mergeCell ref="J126:K126"/>
    <mergeCell ref="N126:O126"/>
    <mergeCell ref="B124:C124"/>
    <mergeCell ref="D124:E124"/>
    <mergeCell ref="N128:O129"/>
    <mergeCell ref="P128:Q129"/>
    <mergeCell ref="M130:M131"/>
    <mergeCell ref="L128:L129"/>
    <mergeCell ref="R128:S129"/>
    <mergeCell ref="M128:M129"/>
    <mergeCell ref="B130:C131"/>
    <mergeCell ref="G130:G131"/>
    <mergeCell ref="E130:E131"/>
    <mergeCell ref="F130:F131"/>
    <mergeCell ref="J130:K131"/>
    <mergeCell ref="T126:U126"/>
    <mergeCell ref="T128:U129"/>
    <mergeCell ref="N130:O131"/>
    <mergeCell ref="P126:Q126"/>
    <mergeCell ref="R126:S126"/>
    <mergeCell ref="H133:Q133"/>
    <mergeCell ref="H130:H131"/>
    <mergeCell ref="I130:I131"/>
    <mergeCell ref="R134:U134"/>
    <mergeCell ref="T130:U131"/>
    <mergeCell ref="R132:U133"/>
    <mergeCell ref="L130:L131"/>
    <mergeCell ref="R130:S131"/>
    <mergeCell ref="A130:A131"/>
    <mergeCell ref="A138:F138"/>
    <mergeCell ref="A139:L139"/>
    <mergeCell ref="A140:G140"/>
    <mergeCell ref="A136:B136"/>
    <mergeCell ref="C136:G136"/>
    <mergeCell ref="H136:Q136"/>
    <mergeCell ref="A132:B133"/>
    <mergeCell ref="C132:G133"/>
    <mergeCell ref="H132:Q132"/>
    <mergeCell ref="R136:U136"/>
    <mergeCell ref="A135:B135"/>
    <mergeCell ref="C135:G135"/>
    <mergeCell ref="H135:Q135"/>
    <mergeCell ref="R135:U135"/>
    <mergeCell ref="A134:B134"/>
    <mergeCell ref="C134:G134"/>
    <mergeCell ref="H134:Q134"/>
    <mergeCell ref="B6:R8"/>
    <mergeCell ref="B14:R15"/>
    <mergeCell ref="B22:R24"/>
    <mergeCell ref="B30:R31"/>
    <mergeCell ref="B37:R39"/>
    <mergeCell ref="A1:T1"/>
    <mergeCell ref="L2:T2"/>
    <mergeCell ref="T36:U36"/>
    <mergeCell ref="B35:C35"/>
    <mergeCell ref="D35:E35"/>
    <mergeCell ref="B102:R103"/>
    <mergeCell ref="B109:R110"/>
    <mergeCell ref="B116:R117"/>
    <mergeCell ref="B45:R46"/>
    <mergeCell ref="B52:R53"/>
    <mergeCell ref="B59:R60"/>
    <mergeCell ref="B66:R67"/>
    <mergeCell ref="B73:R74"/>
    <mergeCell ref="B80:R81"/>
    <mergeCell ref="D100:E100"/>
  </mergeCells>
  <printOptions/>
  <pageMargins left="0.3937007874015748" right="0.3937007874015748" top="0.15748031496062992" bottom="0.15748031496062992" header="0.31496062992125984" footer="0.1968503937007874"/>
  <pageSetup horizontalDpi="600" verticalDpi="600" orientation="landscape" paperSize="9" scale="75" r:id="rId1"/>
  <rowBreaks count="3" manualBreakCount="3">
    <brk id="44" max="19" man="1"/>
    <brk id="86" max="19" man="1"/>
    <brk id="1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2012-12-10T11:03:06Z</cp:lastPrinted>
  <dcterms:created xsi:type="dcterms:W3CDTF">2009-10-23T03:44:58Z</dcterms:created>
  <dcterms:modified xsi:type="dcterms:W3CDTF">2012-12-10T11:05:26Z</dcterms:modified>
  <cp:category/>
  <cp:version/>
  <cp:contentType/>
  <cp:contentStatus/>
</cp:coreProperties>
</file>